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8_{4637C279-C1FF-44D0-9C6E-BC295152EB4E}" xr6:coauthVersionLast="45" xr6:coauthVersionMax="45" xr10:uidLastSave="{00000000-0000-0000-0000-000000000000}"/>
  <bookViews>
    <workbookView xWindow="-120" yWindow="-120" windowWidth="29040" windowHeight="17325" tabRatio="455"/>
  </bookViews>
  <sheets>
    <sheet name="Rozpočet" sheetId="1" r:id="rId1"/>
  </sheets>
  <calcPr calcId="191029"/>
</workbook>
</file>

<file path=xl/calcChain.xml><?xml version="1.0" encoding="utf-8"?>
<calcChain xmlns="http://schemas.openxmlformats.org/spreadsheetml/2006/main">
  <c r="I17" i="1" l="1"/>
  <c r="I21" i="1"/>
  <c r="I27" i="1"/>
  <c r="I59" i="1" s="1"/>
  <c r="H251" i="1" s="1"/>
  <c r="I31" i="1"/>
  <c r="H33" i="1"/>
  <c r="I35" i="1"/>
  <c r="I37" i="1"/>
  <c r="I39" i="1"/>
  <c r="I41" i="1"/>
  <c r="I43" i="1"/>
  <c r="I44" i="1"/>
  <c r="I45" i="1"/>
  <c r="I46" i="1"/>
  <c r="I47" i="1"/>
  <c r="I48" i="1"/>
  <c r="I49" i="1"/>
  <c r="I52" i="1"/>
  <c r="I54" i="1"/>
  <c r="I56" i="1"/>
  <c r="H57" i="1"/>
  <c r="H59" i="1" s="1"/>
  <c r="G251" i="1" s="1"/>
  <c r="I63" i="1"/>
  <c r="I64" i="1"/>
  <c r="I67" i="1"/>
  <c r="I68" i="1"/>
  <c r="H69" i="1"/>
  <c r="K69" i="1"/>
  <c r="K94" i="1" s="1"/>
  <c r="F94" i="1" s="1"/>
  <c r="I94" i="1" s="1"/>
  <c r="H70" i="1"/>
  <c r="K70" i="1"/>
  <c r="H71" i="1"/>
  <c r="I74" i="1"/>
  <c r="H75" i="1"/>
  <c r="H76" i="1"/>
  <c r="K76" i="1"/>
  <c r="I78" i="1"/>
  <c r="I81" i="1"/>
  <c r="H82" i="1"/>
  <c r="K82" i="1"/>
  <c r="H84" i="1"/>
  <c r="K84" i="1"/>
  <c r="H85" i="1"/>
  <c r="K85" i="1"/>
  <c r="H86" i="1"/>
  <c r="K86" i="1"/>
  <c r="H87" i="1"/>
  <c r="K87" i="1"/>
  <c r="I89" i="1"/>
  <c r="K89" i="1"/>
  <c r="H90" i="1"/>
  <c r="H91" i="1"/>
  <c r="I93" i="1"/>
  <c r="H95" i="1"/>
  <c r="G252" i="1" s="1"/>
  <c r="I99" i="1"/>
  <c r="I115" i="1" s="1"/>
  <c r="H253" i="1" s="1"/>
  <c r="I100" i="1"/>
  <c r="I102" i="1"/>
  <c r="I104" i="1"/>
  <c r="H105" i="1"/>
  <c r="K105" i="1"/>
  <c r="I108" i="1"/>
  <c r="H110" i="1"/>
  <c r="K110" i="1"/>
  <c r="H113" i="1"/>
  <c r="K113" i="1"/>
  <c r="K114" i="1" s="1"/>
  <c r="F114" i="1" s="1"/>
  <c r="I114" i="1" s="1"/>
  <c r="H115" i="1"/>
  <c r="G253" i="1" s="1"/>
  <c r="I119" i="1"/>
  <c r="I124" i="1"/>
  <c r="H125" i="1"/>
  <c r="H136" i="1" s="1"/>
  <c r="G254" i="1" s="1"/>
  <c r="I127" i="1"/>
  <c r="I131" i="1"/>
  <c r="I132" i="1"/>
  <c r="I133" i="1"/>
  <c r="H134" i="1"/>
  <c r="K134" i="1"/>
  <c r="K135" i="1" s="1"/>
  <c r="F135" i="1" s="1"/>
  <c r="I135" i="1" s="1"/>
  <c r="I139" i="1"/>
  <c r="I163" i="1" s="1"/>
  <c r="H255" i="1" s="1"/>
  <c r="I140" i="1"/>
  <c r="H141" i="1"/>
  <c r="I142" i="1"/>
  <c r="H143" i="1"/>
  <c r="I144" i="1"/>
  <c r="H145" i="1"/>
  <c r="I146" i="1"/>
  <c r="H147" i="1"/>
  <c r="I148" i="1"/>
  <c r="H149" i="1"/>
  <c r="I150" i="1"/>
  <c r="H151" i="1"/>
  <c r="I152" i="1"/>
  <c r="I153" i="1"/>
  <c r="H154" i="1"/>
  <c r="I155" i="1"/>
  <c r="I156" i="1"/>
  <c r="I157" i="1"/>
  <c r="H158" i="1"/>
  <c r="H159" i="1"/>
  <c r="H160" i="1"/>
  <c r="I161" i="1"/>
  <c r="H162" i="1"/>
  <c r="H163" i="1"/>
  <c r="G255" i="1" s="1"/>
  <c r="I166" i="1"/>
  <c r="I167" i="1"/>
  <c r="I185" i="1" s="1"/>
  <c r="H256" i="1" s="1"/>
  <c r="H168" i="1"/>
  <c r="H185" i="1" s="1"/>
  <c r="G256" i="1" s="1"/>
  <c r="I169" i="1"/>
  <c r="H170" i="1"/>
  <c r="I171" i="1"/>
  <c r="H172" i="1"/>
  <c r="I173" i="1"/>
  <c r="H174" i="1"/>
  <c r="I175" i="1"/>
  <c r="H176" i="1"/>
  <c r="I177" i="1"/>
  <c r="I178" i="1"/>
  <c r="H179" i="1"/>
  <c r="I180" i="1"/>
  <c r="H181" i="1"/>
  <c r="I182" i="1"/>
  <c r="I183" i="1"/>
  <c r="H184" i="1"/>
  <c r="I192" i="1"/>
  <c r="I193" i="1"/>
  <c r="I194" i="1"/>
  <c r="H195" i="1"/>
  <c r="H196" i="1"/>
  <c r="G261" i="1" s="1"/>
  <c r="I196" i="1"/>
  <c r="H261" i="1" s="1"/>
  <c r="I200" i="1"/>
  <c r="I201" i="1"/>
  <c r="H202" i="1"/>
  <c r="I202" i="1"/>
  <c r="H262" i="1" s="1"/>
  <c r="I205" i="1"/>
  <c r="I206" i="1"/>
  <c r="I208" i="1" s="1"/>
  <c r="H263" i="1" s="1"/>
  <c r="H207" i="1"/>
  <c r="H208" i="1"/>
  <c r="G263" i="1" s="1"/>
  <c r="I211" i="1"/>
  <c r="I212" i="1"/>
  <c r="I213" i="1"/>
  <c r="I215" i="1" s="1"/>
  <c r="H264" i="1" s="1"/>
  <c r="H214" i="1"/>
  <c r="H215" i="1"/>
  <c r="I219" i="1"/>
  <c r="I230" i="1" s="1"/>
  <c r="H265" i="1" s="1"/>
  <c r="I220" i="1"/>
  <c r="I221" i="1"/>
  <c r="I226" i="1"/>
  <c r="I228" i="1"/>
  <c r="H230" i="1"/>
  <c r="G248" i="1"/>
  <c r="H248" i="1"/>
  <c r="G249" i="1"/>
  <c r="H249" i="1"/>
  <c r="G262" i="1"/>
  <c r="G264" i="1"/>
  <c r="G265" i="1"/>
  <c r="I136" i="1" l="1"/>
  <c r="H254" i="1" s="1"/>
  <c r="G258" i="1"/>
  <c r="H266" i="1"/>
  <c r="I267" i="1" s="1"/>
  <c r="G266" i="1"/>
  <c r="I95" i="1"/>
  <c r="H252" i="1" s="1"/>
  <c r="H258" i="1" s="1"/>
  <c r="I259" i="1" l="1"/>
  <c r="I269" i="1" s="1"/>
</calcChain>
</file>

<file path=xl/sharedStrings.xml><?xml version="1.0" encoding="utf-8"?>
<sst xmlns="http://schemas.openxmlformats.org/spreadsheetml/2006/main" count="529" uniqueCount="297">
  <si>
    <t>VÝKAZ VÝMĚR II. ETAPA</t>
  </si>
  <si>
    <t>Z.č.</t>
  </si>
  <si>
    <t>Číslo a název SO:</t>
  </si>
  <si>
    <t>SO 108.3 – SADOVÉ ÚPRAVY</t>
  </si>
  <si>
    <t>A.č.</t>
  </si>
  <si>
    <t>Název stavby :</t>
  </si>
  <si>
    <t>SPORTOVNĚ REKREAČNÍ AREÁL VEJSPLACHY – KRYTÝ BAZÉN  - 2. ETAPA</t>
  </si>
  <si>
    <t>POZNÁMKA :  Členění kapitol viz. Technická zpráva</t>
  </si>
  <si>
    <t>Výměry ploch, kubatur a počty kusů materiálů – viz. Technická zpráva a Situace</t>
  </si>
  <si>
    <t>CENÍK ÚRS PRAHA a.s.</t>
  </si>
  <si>
    <t>800 - 1  Zemní práce</t>
  </si>
  <si>
    <t>823 - 1  Plochy a úpravy území</t>
  </si>
  <si>
    <t>Číslo standardu</t>
  </si>
  <si>
    <t>Číslo řádku</t>
  </si>
  <si>
    <t xml:space="preserve">Číslo položky </t>
  </si>
  <si>
    <t xml:space="preserve">Popis  </t>
  </si>
  <si>
    <t>m.j.</t>
  </si>
  <si>
    <t>Množství</t>
  </si>
  <si>
    <t>Cena (Kč)</t>
  </si>
  <si>
    <t xml:space="preserve">Dodávka </t>
  </si>
  <si>
    <t xml:space="preserve">Montáž </t>
  </si>
  <si>
    <t>t</t>
  </si>
  <si>
    <t>Celkem</t>
  </si>
  <si>
    <t>KAPITOLA IV.1. - Průzkumné práce</t>
  </si>
  <si>
    <t>PC</t>
  </si>
  <si>
    <t>Průzkum staveniště</t>
  </si>
  <si>
    <t>hod.</t>
  </si>
  <si>
    <t>KAPITOLA IV.2. - Geodetické práce</t>
  </si>
  <si>
    <t>Vytýčení tras ing. sítí - základní trasy</t>
  </si>
  <si>
    <t>a problematické úseky</t>
  </si>
  <si>
    <t>hod</t>
  </si>
  <si>
    <t xml:space="preserve">KAPITOLA IV. 3. - Postup při založení výsadeb  </t>
  </si>
  <si>
    <t>KAPITOLA IV.3. 1. Obdělání půdy ČSN 83 9011</t>
  </si>
  <si>
    <t>C823-1</t>
  </si>
  <si>
    <t>Odstranění kamenů a odpadů sběrem</t>
  </si>
  <si>
    <t>m3</t>
  </si>
  <si>
    <t>včetně naložení na dopravní prostředek</t>
  </si>
  <si>
    <t>1 m3 kamenů a odpadů / 1000 m2 plochy</t>
  </si>
  <si>
    <t>C800-1</t>
  </si>
  <si>
    <t>162 70-1105</t>
  </si>
  <si>
    <t xml:space="preserve">Přemístění  kamenů a odpadů se složením </t>
  </si>
  <si>
    <t>do 10 km</t>
  </si>
  <si>
    <t>Poplatky za skládkování 1m3 = 0,8 t</t>
  </si>
  <si>
    <t>C 823 – 1</t>
  </si>
  <si>
    <t>183 40-3111</t>
  </si>
  <si>
    <t>Obdělání půdy nakopáním</t>
  </si>
  <si>
    <t xml:space="preserve">m2 </t>
  </si>
  <si>
    <t>plocha 3a =  190m2 +plocha 5 =  100 m2</t>
  </si>
  <si>
    <t>183 40-3211</t>
  </si>
  <si>
    <t>Obdělání půdy nakopáním ve svahu do 1 : 2</t>
  </si>
  <si>
    <t>m2</t>
  </si>
  <si>
    <t>Plocha 4 = 400 m2</t>
  </si>
  <si>
    <t xml:space="preserve">183 40-3113 </t>
  </si>
  <si>
    <t>Obdělání půdy frézováním</t>
  </si>
  <si>
    <t>plocha 3a = 5 500 m2 + plocha 5 = 6000 m2</t>
  </si>
  <si>
    <t>18340-3213</t>
  </si>
  <si>
    <t>Obdělání půdy frézováním – svah do 1 : 2</t>
  </si>
  <si>
    <t>Plocha 4 = 3 500 m2</t>
  </si>
  <si>
    <t>183 40-3131</t>
  </si>
  <si>
    <t>Obdělání půdy rytím</t>
  </si>
  <si>
    <t>183 40-3231</t>
  </si>
  <si>
    <t>Obdělání půdy rytím ve svahu do 1 : 2</t>
  </si>
  <si>
    <t>183 40-3151</t>
  </si>
  <si>
    <t xml:space="preserve">Obdělání půdy smykováním </t>
  </si>
  <si>
    <t>183 40-3251</t>
  </si>
  <si>
    <t>Obdělání půdy smykováním – svah do 1 : 2</t>
  </si>
  <si>
    <t>183 40-3152</t>
  </si>
  <si>
    <t>Obdělání půdy vláčením</t>
  </si>
  <si>
    <t>183 40-3252</t>
  </si>
  <si>
    <t>Obdělání půdy vláčením – svah do 1 : 2</t>
  </si>
  <si>
    <t>183 40-3153</t>
  </si>
  <si>
    <t>Obdělání půdy hrabáním</t>
  </si>
  <si>
    <t>P 3a = 5 500 + 190 = 5 690 m2 + P5 = 6000</t>
  </si>
  <si>
    <t>+ 100 = 6 100 m2 - celkem 11 790 m2</t>
  </si>
  <si>
    <t>183 40-3253</t>
  </si>
  <si>
    <t>Obdělání půdy hrabáním – svah do 1 : 2</t>
  </si>
  <si>
    <t>P4 = 3 500 + 400 = 3 900 m2</t>
  </si>
  <si>
    <t xml:space="preserve">184 80-2111 </t>
  </si>
  <si>
    <t>Chemické odplevelení půdy před založením</t>
  </si>
  <si>
    <t>postřikem na široko v rovině do 1 : 5</t>
  </si>
  <si>
    <t>184 80-2211</t>
  </si>
  <si>
    <t>Hebicid roztok</t>
  </si>
  <si>
    <t>l</t>
  </si>
  <si>
    <t>0,1 lit / 200 m2 – celkem 15 690 m2</t>
  </si>
  <si>
    <t>Součet</t>
  </si>
  <si>
    <t>KAPITOLA IV. 3. 2 - Výsadby stromů ČSN 83 9021</t>
  </si>
  <si>
    <t>Vytýčení výsadeb</t>
  </si>
  <si>
    <t>183 10-1221</t>
  </si>
  <si>
    <t>Hloubení jam pro stromy obj. 0,4 - 1 m3</t>
  </si>
  <si>
    <t>ks</t>
  </si>
  <si>
    <t>s výměnou půdy 50 %</t>
  </si>
  <si>
    <t>s naložením zbylého výkopku a odvozu do 20 km</t>
  </si>
  <si>
    <t>184 10-2116</t>
  </si>
  <si>
    <t>Výsadba stromů s balem do 80 cm</t>
  </si>
  <si>
    <t>184 21-5133</t>
  </si>
  <si>
    <t>Ukotvení dřevin 3 kůly délky 2 – 3 m</t>
  </si>
  <si>
    <t>Dodávka kůlů 300 cm 17x3</t>
  </si>
  <si>
    <t>Dodávka příček</t>
  </si>
  <si>
    <t>Dodávka úvazků</t>
  </si>
  <si>
    <t>m</t>
  </si>
  <si>
    <t>184 21-52..</t>
  </si>
  <si>
    <t>Ukotvení dřeviny podzemním kotvením</t>
  </si>
  <si>
    <t xml:space="preserve">do volné zeminy </t>
  </si>
  <si>
    <t>184 21-5211</t>
  </si>
  <si>
    <t>obvodu kmene do 250 mm</t>
  </si>
  <si>
    <t>Dodávka kotevních setů</t>
  </si>
  <si>
    <t xml:space="preserve">PC </t>
  </si>
  <si>
    <t>Dodávka substrátu na výměnu v jamách</t>
  </si>
  <si>
    <t>pro vskm do 16 – 18 cm = 0,38 m3při 50 % vým.</t>
  </si>
  <si>
    <t>Ochrana kmenů proti korní spále nátěrem</t>
  </si>
  <si>
    <t>včetně materiálu</t>
  </si>
  <si>
    <t>184 91-1421</t>
  </si>
  <si>
    <t>Mulčování misek vysázených dřevin</t>
  </si>
  <si>
    <t>kůrou tl do 80 mm 1 strom = 1 m2</t>
  </si>
  <si>
    <t>Dodávka kůry vč. dopravy = m2 x 0,08</t>
  </si>
  <si>
    <t>DODÁVKA ROSTLIN VČETNĚ DOPRAVY</t>
  </si>
  <si>
    <t>Quercus robur 16-18</t>
  </si>
  <si>
    <t>Tilia cordata vícekmen 300-350</t>
  </si>
  <si>
    <t>Acer campestre 16-18</t>
  </si>
  <si>
    <t>Acer campestre vícekmen 350-400</t>
  </si>
  <si>
    <t>184 81-31..</t>
  </si>
  <si>
    <t>Ochrana dřevin před okusem zvěří</t>
  </si>
  <si>
    <t>184 81-3121</t>
  </si>
  <si>
    <t>mechanicky, pletivem výšky do 2 m</t>
  </si>
  <si>
    <t>Dodávka drátěných ochran proti okusu</t>
  </si>
  <si>
    <t>Instalace ochrany kmene proti poškození</t>
  </si>
  <si>
    <t>při kosení vč.  Dodávky materiálu</t>
  </si>
  <si>
    <t>Aplikace půdního kondicioneru včetně dodávky</t>
  </si>
  <si>
    <t>998 23-1311</t>
  </si>
  <si>
    <t>Přesun hmot na staveništi</t>
  </si>
  <si>
    <t>KAPITOLA IV.3. 3. - Výsadby keřů  ČSN 83 9021</t>
  </si>
  <si>
    <t>183 20-5112</t>
  </si>
  <si>
    <t>Založení záhonu pro výsadby</t>
  </si>
  <si>
    <t>v hornině 3</t>
  </si>
  <si>
    <t>183 10-1214</t>
  </si>
  <si>
    <t>Hloubení jam pro keře s balem do 30 cm</t>
  </si>
  <si>
    <t>obj. do0,125 m3, s výměnou půdy 50%</t>
  </si>
  <si>
    <t>184 10-2112</t>
  </si>
  <si>
    <t>Výsadba rostlin  s balem do 30 cm</t>
  </si>
  <si>
    <t>Dodávka substrátu na výměnu v jamách 50%</t>
  </si>
  <si>
    <t>vč. dopravy</t>
  </si>
  <si>
    <t>rostl s balem do 30 cm – 200 x 0,015 m3</t>
  </si>
  <si>
    <t>184 91-1151</t>
  </si>
  <si>
    <t>Mulčování vysázených rostlin kačírkem nebo</t>
  </si>
  <si>
    <t xml:space="preserve">drceným kamenivem tl. 50 mm </t>
  </si>
  <si>
    <t>Dodávka drceného kameniva vč. dopravy</t>
  </si>
  <si>
    <t>m2 x 0,05 frakce do 16 mm, 1 m3 = 1,7 t</t>
  </si>
  <si>
    <t>Carpinus betulus 150-175 cm</t>
  </si>
  <si>
    <t>KAPITOLA IV. 3. 4. Založení trávníků ČSN 83 9031</t>
  </si>
  <si>
    <t>C 823 - 1</t>
  </si>
  <si>
    <t xml:space="preserve"> </t>
  </si>
  <si>
    <t>1 m3 kamenů a odpadů / 2000 m2 plochy</t>
  </si>
  <si>
    <t xml:space="preserve"> 3a = 5690 + 4 = 3900 + 5 = 6100 – celk. 15690</t>
  </si>
  <si>
    <t>C 800 - 1</t>
  </si>
  <si>
    <t>Přemístění odpadů do 10 km</t>
  </si>
  <si>
    <t>Poplatky za skládkování odpadů 1 m3 = 0,9 t</t>
  </si>
  <si>
    <t>181 45-1311</t>
  </si>
  <si>
    <t>Založení trávníku strojně výsevem bez přípravy</t>
  </si>
  <si>
    <t>půdy = nakypření, osetí, přihnojení a zapravení</t>
  </si>
  <si>
    <t>osiva s uválcováním v jedné pracovní operaci</t>
  </si>
  <si>
    <t>183 40-52..</t>
  </si>
  <si>
    <t>Výsev trávníku hydroosevem</t>
  </si>
  <si>
    <t>183 40-5211</t>
  </si>
  <si>
    <t>na ornici – plocha 4</t>
  </si>
  <si>
    <t>183 40-5212</t>
  </si>
  <si>
    <t>na hlušinu – plocha 6</t>
  </si>
  <si>
    <t>183 40-5291</t>
  </si>
  <si>
    <t>Příplatek za mulčování současně s osevem</t>
  </si>
  <si>
    <t>Dodávka travního osiva 385</t>
  </si>
  <si>
    <t>kg</t>
  </si>
  <si>
    <t>KAPITOLA  IV.3.5 Intensivní zelená střecha</t>
  </si>
  <si>
    <t>Přípravné práce</t>
  </si>
  <si>
    <t>Položení ochranné textilie</t>
  </si>
  <si>
    <t>Ochranná textilie 300g/m2</t>
  </si>
  <si>
    <t>Instalace drenážní nopové folie</t>
  </si>
  <si>
    <t>Drenážní nopová folie, výška nopu 40 mm</t>
  </si>
  <si>
    <t>Instalace filtrační textilie</t>
  </si>
  <si>
    <t>Filtrační textilie typ 100g/m2</t>
  </si>
  <si>
    <t>Instalace kontrolních šachet</t>
  </si>
  <si>
    <t>Kontrolní šachta</t>
  </si>
  <si>
    <t>Instalace nástavce kontrolní šachty</t>
  </si>
  <si>
    <t>Nástavec kontrolní šachty</t>
  </si>
  <si>
    <t>sk</t>
  </si>
  <si>
    <t>Rozprostření substrátu tl. Vrstvy do 400 mm</t>
  </si>
  <si>
    <t>Intensivní substrát</t>
  </si>
  <si>
    <t>Úprava substrátu před založením vegetace</t>
  </si>
  <si>
    <t>Hnojení na substrát</t>
  </si>
  <si>
    <t>Hnojivo dlouhodobé</t>
  </si>
  <si>
    <t>Obdělání půdy válením</t>
  </si>
  <si>
    <t>Plošná zálivka</t>
  </si>
  <si>
    <t>Pokládka travních koberců</t>
  </si>
  <si>
    <t>Dodávka travních koberců, prořez 5 %</t>
  </si>
  <si>
    <t>Doprava travních koberců</t>
  </si>
  <si>
    <t>cel</t>
  </si>
  <si>
    <t>Betonová dlažba 100x100x60 mm</t>
  </si>
  <si>
    <t>Instalace dlažby – přídlažba po obvodu trávníku</t>
  </si>
  <si>
    <t>Přesun hmot pro budovy</t>
  </si>
  <si>
    <t>KAPITOLA  IV.3.6 Extensivní zelená střecha</t>
  </si>
  <si>
    <t>Drenážní nopová folie, výška nopu 25 mm</t>
  </si>
  <si>
    <t>Rozprostření substrátu tl. Vrstvy do 100 mm</t>
  </si>
  <si>
    <t>Extensivní substrát</t>
  </si>
  <si>
    <t>Výsadba výhonů Sedum</t>
  </si>
  <si>
    <t>Výhony Sedum</t>
  </si>
  <si>
    <t>.</t>
  </si>
  <si>
    <t>KAPITOLA V. Údržba založených výsadeb a trávníků během záruční doby  ČSN 83 9051</t>
  </si>
  <si>
    <t>KAPITOLA V. 1. Údržba trávníku během následné péče</t>
  </si>
  <si>
    <t>KAPITOLA V. 1.1 Údržba nízkých trávníků založených výsevem a hydroosevem v rovině nebo ve svahu do 1:5</t>
  </si>
  <si>
    <t>111 15-1121</t>
  </si>
  <si>
    <t>Pokosení trávníku parkového 7x – viz TZ</t>
  </si>
  <si>
    <t>Zalévání trávníků 12 x – viz. TZ</t>
  </si>
  <si>
    <t>185 80-2113</t>
  </si>
  <si>
    <t xml:space="preserve">Hnojení trávníku granulátem </t>
  </si>
  <si>
    <t>Dodávka hnojiva 0,00005 t / 1 m2</t>
  </si>
  <si>
    <t xml:space="preserve">KAPITOLA V.1. 2. Údržba lučních trávníků založených výsevem v rovině nebo ve svahu do 1:5 </t>
  </si>
  <si>
    <t>a hydroosevem  ve svahu od 1:5 do 1:2</t>
  </si>
  <si>
    <t>111 15-1131</t>
  </si>
  <si>
    <t>Pokosení trávníku lučního svah do 1 : 5, 2x</t>
  </si>
  <si>
    <t>111 15-1132</t>
  </si>
  <si>
    <t>Pokosení trávníku lučního - svah do 1 : 2, 2x</t>
  </si>
  <si>
    <t>KAPITOLA V.2 Údržba intensivní střechy během následné péče</t>
  </si>
  <si>
    <t>111 15-1111</t>
  </si>
  <si>
    <t>Pokosení trávníku parterového 7 x 298</t>
  </si>
  <si>
    <t>Hnojení travních koberců</t>
  </si>
  <si>
    <t>Dodávka hnojiva 40 g/m2 – dlouhodobé</t>
  </si>
  <si>
    <t>KAPITOLA V.3. Údržba extensivní střechy během následné péče</t>
  </si>
  <si>
    <t>Zálivka extensivní střechy 10 x 602 m2</t>
  </si>
  <si>
    <t>Pletí extensivní střechy 3 x 602 m2</t>
  </si>
  <si>
    <t>KAPITOLA V. 4. Údržba výsadeb stromů a keřů následné péče</t>
  </si>
  <si>
    <t>185 80-4311</t>
  </si>
  <si>
    <t>Zalití rostlin   viz. TZ</t>
  </si>
  <si>
    <t>185 80-4214</t>
  </si>
  <si>
    <t>Vypletí dřevin ve skupinách 10 x</t>
  </si>
  <si>
    <t>Kontrola zdravotního stavu výsadeb,</t>
  </si>
  <si>
    <t xml:space="preserve">výskytu škůdců a chorob, postřik proti </t>
  </si>
  <si>
    <t xml:space="preserve">chorobám a škůdcům,odstraňování </t>
  </si>
  <si>
    <t xml:space="preserve">poškozených větví a výmladků, kontrola </t>
  </si>
  <si>
    <t>ůvazků, sběr smetí a odpadků z výsadeb</t>
  </si>
  <si>
    <t>184 80-3112</t>
  </si>
  <si>
    <t>Řez živých plotů  výšky od 80 cm do 180 cm</t>
  </si>
  <si>
    <t>a šířky do 1 m  2 x 107 m2</t>
  </si>
  <si>
    <t>184 85-2312</t>
  </si>
  <si>
    <t xml:space="preserve">Řez stromů výchovný průklestem, alejové stromy </t>
  </si>
  <si>
    <t>Výšky 4-6 m 2 x 21</t>
  </si>
  <si>
    <t>VÝKAZ VÝMĚR – REKAPITULACE – II. ETAPA</t>
  </si>
  <si>
    <t>Z.č</t>
  </si>
  <si>
    <r>
      <t xml:space="preserve"> Číslo a název SO :</t>
    </r>
    <r>
      <rPr>
        <b/>
        <sz val="12"/>
        <rFont val="Arial"/>
        <family val="2"/>
        <charset val="238"/>
      </rPr>
      <t xml:space="preserve">   SO 108.3 – SADOVÉ ÚPRAVY </t>
    </r>
  </si>
  <si>
    <t>A.č</t>
  </si>
  <si>
    <r>
      <t xml:space="preserve"> Název stavby      :</t>
    </r>
    <r>
      <rPr>
        <b/>
        <sz val="12"/>
        <rFont val="Arial"/>
        <family val="2"/>
        <charset val="238"/>
      </rPr>
      <t xml:space="preserve">    SPORTOVNĚ REKRESAČNÍ AREÁL VEJSPLACHY – KRYTÝ BAZÉN  - 2. ETAPA</t>
    </r>
  </si>
  <si>
    <t>Jsou-li ve výkazu výměr nebo ve standartech uvedeny odkazy na obchodní firmy, názvy nebo specifická označení výrobků apod.,</t>
  </si>
  <si>
    <t>jsou takové odkazy pouze informativní a zhotoviteli umožňují v souladu s par. 45-46 zákona 137/2006 Sb. Použít i jiných kvalitativně</t>
  </si>
  <si>
    <t>a technicky obdobných, případně kvalitnějších řešení.</t>
  </si>
  <si>
    <t>POZNÁMKA : Členění kapitol viz. Technická zpráva</t>
  </si>
  <si>
    <t>Výměry ploch, kubatur a počty kusů materiálu – viz. Technická zpráva a Situace</t>
  </si>
  <si>
    <t>REKAPITULACE</t>
  </si>
  <si>
    <t>KAPITOLA č.</t>
  </si>
  <si>
    <t>POPIS</t>
  </si>
  <si>
    <t>DODÁVKA</t>
  </si>
  <si>
    <t>MONTÁŽ</t>
  </si>
  <si>
    <t>IV.1.</t>
  </si>
  <si>
    <t>PRŮZKUMNÉ PRÁCE</t>
  </si>
  <si>
    <t>IV.2.</t>
  </si>
  <si>
    <t>GEODETICKÉ PRÁCE</t>
  </si>
  <si>
    <t>IV.3</t>
  </si>
  <si>
    <t>POSTUP PŘI ZALOŽENÍ VÝSADEB</t>
  </si>
  <si>
    <t>IV.3.1</t>
  </si>
  <si>
    <t>OBDĚLÁNÍ PŮDY</t>
  </si>
  <si>
    <t>IV.3.2</t>
  </si>
  <si>
    <t>VÝSADBY STROMŮ</t>
  </si>
  <si>
    <t>IV.3.3</t>
  </si>
  <si>
    <t>VÝSADBY KEŘŮ</t>
  </si>
  <si>
    <t>IV.3.4</t>
  </si>
  <si>
    <t>ZALOŽENÍ TRÁVNÍKŮ</t>
  </si>
  <si>
    <t>IV.3.5</t>
  </si>
  <si>
    <t>INTENZIVNÍ ZELENÁ STŘECHA</t>
  </si>
  <si>
    <t>IV.3.6</t>
  </si>
  <si>
    <t>EXTENZIVNÍ ZELENÁ STŘECHA</t>
  </si>
  <si>
    <t>ZALOŽENÍ ZELENĚ CELKEM</t>
  </si>
  <si>
    <t>KAPITOLA č.IV.</t>
  </si>
  <si>
    <t>CELKEM</t>
  </si>
  <si>
    <t>V.</t>
  </si>
  <si>
    <t>ÚDRŽBY BĚHEM ZÁRUČNÍ DOBY</t>
  </si>
  <si>
    <t>V.1.1</t>
  </si>
  <si>
    <t>ÚDRŽBA NÍZKÝCH TRÁVNÍKŮ</t>
  </si>
  <si>
    <t>V1.2</t>
  </si>
  <si>
    <t>ÚDRŽBA LUČNÍCH TRÁVNÍKŮ</t>
  </si>
  <si>
    <t>V.2</t>
  </si>
  <si>
    <t>ÚDRŽBA INTENSIVNÍ STŘECHY</t>
  </si>
  <si>
    <t>V.3</t>
  </si>
  <si>
    <t>ÚDRŽBA EXTENSIVNÍ STŘECHY</t>
  </si>
  <si>
    <t xml:space="preserve">ÚDRŽBA VÝSADEB </t>
  </si>
  <si>
    <t>ÚDRŽBY BĚHEM ZÁRUČNÍ DOBY CELKEM</t>
  </si>
  <si>
    <t xml:space="preserve">KAPITOLA č.V. </t>
  </si>
  <si>
    <t>ZALOŽENÍ ZELENĚ A ÚDRŽBY BĚHEM ZÁRUČNÍ DOBY CELKEM</t>
  </si>
  <si>
    <t>VYPRACOVAL</t>
  </si>
  <si>
    <t>ING. JIŘÍ ČERVENÝ</t>
  </si>
  <si>
    <t>DATUM</t>
  </si>
  <si>
    <t>DUBEN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</si>
</sst>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#,###.000"/>
    <numFmt numFmtId="166" formatCode="0.0"/>
    <numFmt numFmtId="167" formatCode="mmmm"/>
    <numFmt numFmtId="168" formatCode="#,##0\ [$Kč-405];\-#,##0\ [$Kč-405]"/>
  </numFmts>
  <fonts count="16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8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6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/>
    </xf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0" fillId="0" borderId="5" xfId="0" applyNumberFormat="1" applyFill="1" applyBorder="1"/>
    <xf numFmtId="0" fontId="4" fillId="0" borderId="6" xfId="0" applyFont="1" applyFill="1" applyBorder="1"/>
    <xf numFmtId="0" fontId="0" fillId="0" borderId="7" xfId="0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ont="1" applyFill="1" applyBorder="1"/>
    <xf numFmtId="49" fontId="4" fillId="0" borderId="10" xfId="0" applyNumberFormat="1" applyFont="1" applyFill="1" applyBorder="1"/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7" fillId="0" borderId="0" xfId="0" applyFont="1"/>
    <xf numFmtId="0" fontId="8" fillId="0" borderId="11" xfId="0" applyFont="1" applyBorder="1" applyAlignment="1">
      <alignment horizontal="justify"/>
    </xf>
    <xf numFmtId="0" fontId="9" fillId="0" borderId="11" xfId="0" applyFont="1" applyBorder="1" applyAlignment="1">
      <alignment horizontal="justify"/>
    </xf>
    <xf numFmtId="0" fontId="9" fillId="0" borderId="11" xfId="0" applyFont="1" applyBorder="1"/>
    <xf numFmtId="0" fontId="9" fillId="0" borderId="11" xfId="0" applyFont="1" applyBorder="1" applyAlignment="1">
      <alignment horizontal="center"/>
    </xf>
    <xf numFmtId="2" fontId="9" fillId="0" borderId="11" xfId="0" applyNumberFormat="1" applyFont="1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1" fillId="0" borderId="13" xfId="0" applyFont="1" applyBorder="1"/>
    <xf numFmtId="0" fontId="0" fillId="0" borderId="13" xfId="0" applyBorder="1"/>
    <xf numFmtId="2" fontId="0" fillId="0" borderId="13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5" fontId="6" fillId="0" borderId="11" xfId="0" applyNumberFormat="1" applyFon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11" fillId="0" borderId="3" xfId="0" applyFont="1" applyBorder="1"/>
    <xf numFmtId="0" fontId="0" fillId="0" borderId="3" xfId="0" applyBorder="1"/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6" fillId="0" borderId="6" xfId="0" applyFont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/>
    </xf>
    <xf numFmtId="0" fontId="6" fillId="0" borderId="12" xfId="0" applyFont="1" applyBorder="1"/>
    <xf numFmtId="0" fontId="6" fillId="0" borderId="13" xfId="0" applyFont="1" applyBorder="1" applyAlignment="1">
      <alignment horizontal="center"/>
    </xf>
    <xf numFmtId="0" fontId="7" fillId="0" borderId="13" xfId="0" applyFont="1" applyBorder="1"/>
    <xf numFmtId="0" fontId="6" fillId="0" borderId="13" xfId="0" applyFont="1" applyBorder="1"/>
    <xf numFmtId="2" fontId="6" fillId="0" borderId="13" xfId="0" applyNumberFormat="1" applyFont="1" applyBorder="1" applyAlignment="1">
      <alignment horizontal="center"/>
    </xf>
    <xf numFmtId="164" fontId="6" fillId="0" borderId="13" xfId="0" applyNumberFormat="1" applyFont="1" applyBorder="1" applyAlignment="1">
      <alignment horizontal="center"/>
    </xf>
    <xf numFmtId="165" fontId="6" fillId="0" borderId="14" xfId="0" applyNumberFormat="1" applyFont="1" applyBorder="1" applyAlignment="1">
      <alignment horizontal="center"/>
    </xf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2" fontId="7" fillId="0" borderId="11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6" fillId="0" borderId="11" xfId="0" applyFont="1" applyFill="1" applyBorder="1"/>
    <xf numFmtId="0" fontId="6" fillId="0" borderId="11" xfId="0" applyFont="1" applyFill="1" applyBorder="1" applyAlignment="1">
      <alignment horizontal="center"/>
    </xf>
    <xf numFmtId="2" fontId="6" fillId="0" borderId="11" xfId="0" applyNumberFormat="1" applyFont="1" applyFill="1" applyBorder="1" applyAlignment="1">
      <alignment horizontal="center"/>
    </xf>
    <xf numFmtId="164" fontId="6" fillId="0" borderId="11" xfId="0" applyNumberFormat="1" applyFont="1" applyFill="1" applyBorder="1" applyAlignment="1">
      <alignment horizontal="center"/>
    </xf>
    <xf numFmtId="165" fontId="6" fillId="0" borderId="11" xfId="0" applyNumberFormat="1" applyFont="1" applyFill="1" applyBorder="1" applyAlignment="1">
      <alignment horizontal="center"/>
    </xf>
    <xf numFmtId="0" fontId="6" fillId="0" borderId="0" xfId="0" applyFont="1" applyFill="1"/>
    <xf numFmtId="0" fontId="12" fillId="0" borderId="11" xfId="0" applyFont="1" applyBorder="1"/>
    <xf numFmtId="166" fontId="6" fillId="0" borderId="11" xfId="0" applyNumberFormat="1" applyFont="1" applyBorder="1" applyAlignment="1">
      <alignment horizontal="center"/>
    </xf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" fontId="7" fillId="0" borderId="13" xfId="0" applyNumberFormat="1" applyFont="1" applyBorder="1" applyAlignment="1">
      <alignment horizontal="center"/>
    </xf>
    <xf numFmtId="3" fontId="7" fillId="0" borderId="13" xfId="0" applyNumberFormat="1" applyFont="1" applyBorder="1" applyAlignment="1">
      <alignment horizontal="center"/>
    </xf>
    <xf numFmtId="164" fontId="7" fillId="0" borderId="13" xfId="0" applyNumberFormat="1" applyFont="1" applyBorder="1" applyAlignment="1">
      <alignment horizontal="center"/>
    </xf>
    <xf numFmtId="165" fontId="7" fillId="0" borderId="14" xfId="0" applyNumberFormat="1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 applyAlignment="1">
      <alignment horizontal="center"/>
    </xf>
    <xf numFmtId="0" fontId="6" fillId="0" borderId="3" xfId="0" applyFont="1" applyBorder="1"/>
    <xf numFmtId="2" fontId="6" fillId="0" borderId="3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/>
    </xf>
    <xf numFmtId="0" fontId="7" fillId="0" borderId="2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/>
    <xf numFmtId="2" fontId="7" fillId="0" borderId="3" xfId="0" applyNumberFormat="1" applyFont="1" applyBorder="1" applyAlignment="1">
      <alignment horizontal="center"/>
    </xf>
    <xf numFmtId="166" fontId="7" fillId="0" borderId="3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0" fontId="7" fillId="0" borderId="7" xfId="0" applyFont="1" applyBorder="1"/>
    <xf numFmtId="166" fontId="6" fillId="0" borderId="7" xfId="0" applyNumberFormat="1" applyFont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1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15" xfId="0" applyFont="1" applyBorder="1"/>
    <xf numFmtId="0" fontId="15" fillId="0" borderId="12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7" fillId="0" borderId="16" xfId="0" applyFont="1" applyBorder="1"/>
    <xf numFmtId="0" fontId="6" fillId="0" borderId="16" xfId="0" applyFont="1" applyBorder="1" applyAlignment="1">
      <alignment horizontal="center"/>
    </xf>
    <xf numFmtId="2" fontId="6" fillId="0" borderId="16" xfId="0" applyNumberFormat="1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11" xfId="0" applyFont="1" applyBorder="1"/>
    <xf numFmtId="0" fontId="10" fillId="0" borderId="16" xfId="0" applyFont="1" applyBorder="1"/>
    <xf numFmtId="0" fontId="10" fillId="0" borderId="16" xfId="0" applyFont="1" applyBorder="1" applyAlignment="1">
      <alignment horizontal="center"/>
    </xf>
    <xf numFmtId="2" fontId="10" fillId="0" borderId="11" xfId="0" applyNumberFormat="1" applyFont="1" applyBorder="1" applyAlignment="1">
      <alignment horizontal="center"/>
    </xf>
    <xf numFmtId="2" fontId="10" fillId="0" borderId="17" xfId="0" applyNumberFormat="1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6" xfId="0" applyFont="1" applyBorder="1"/>
    <xf numFmtId="0" fontId="0" fillId="0" borderId="16" xfId="0" applyFont="1" applyBorder="1" applyAlignment="1">
      <alignment horizontal="center"/>
    </xf>
    <xf numFmtId="3" fontId="0" fillId="0" borderId="11" xfId="0" applyNumberFormat="1" applyFont="1" applyBorder="1" applyAlignment="1">
      <alignment horizontal="center"/>
    </xf>
    <xf numFmtId="3" fontId="0" fillId="0" borderId="17" xfId="0" applyNumberFormat="1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2" borderId="16" xfId="0" applyFont="1" applyFill="1" applyBorder="1"/>
    <xf numFmtId="0" fontId="7" fillId="2" borderId="16" xfId="0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7" xfId="0" applyNumberFormat="1" applyFont="1" applyFill="1" applyBorder="1" applyAlignment="1">
      <alignment horizontal="center"/>
    </xf>
    <xf numFmtId="49" fontId="0" fillId="0" borderId="11" xfId="0" applyNumberFormat="1" applyFont="1" applyBorder="1" applyAlignment="1" applyProtection="1">
      <alignment horizontal="center"/>
      <protection locked="0"/>
    </xf>
    <xf numFmtId="167" fontId="0" fillId="0" borderId="16" xfId="0" applyNumberFormat="1" applyFont="1" applyBorder="1"/>
    <xf numFmtId="49" fontId="0" fillId="0" borderId="11" xfId="0" applyNumberFormat="1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0" fontId="6" fillId="0" borderId="16" xfId="0" applyFont="1" applyBorder="1"/>
    <xf numFmtId="3" fontId="6" fillId="0" borderId="16" xfId="0" applyNumberFormat="1" applyFont="1" applyBorder="1" applyAlignment="1">
      <alignment horizontal="center"/>
    </xf>
    <xf numFmtId="3" fontId="6" fillId="0" borderId="17" xfId="0" applyNumberFormat="1" applyFont="1" applyBorder="1" applyAlignment="1">
      <alignment horizontal="center"/>
    </xf>
    <xf numFmtId="168" fontId="7" fillId="3" borderId="16" xfId="0" applyNumberFormat="1" applyFont="1" applyFill="1" applyBorder="1"/>
    <xf numFmtId="168" fontId="7" fillId="3" borderId="16" xfId="0" applyNumberFormat="1" applyFont="1" applyFill="1" applyBorder="1" applyAlignment="1">
      <alignment horizontal="center"/>
    </xf>
    <xf numFmtId="3" fontId="7" fillId="3" borderId="16" xfId="0" applyNumberFormat="1" applyFont="1" applyFill="1" applyBorder="1" applyAlignment="1">
      <alignment horizontal="center"/>
    </xf>
    <xf numFmtId="3" fontId="7" fillId="3" borderId="17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left"/>
    </xf>
    <xf numFmtId="0" fontId="2" fillId="0" borderId="0" xfId="1" applyFont="1" applyBorder="1" applyAlignment="1">
      <alignment horizontal="center"/>
    </xf>
    <xf numFmtId="0" fontId="6" fillId="0" borderId="0" xfId="0" applyFont="1" applyBorder="1" applyAlignment="1">
      <alignment horizontal="lef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7"/>
  <sheetViews>
    <sheetView tabSelected="1" workbookViewId="0"/>
  </sheetViews>
  <sheetFormatPr defaultRowHeight="12.75" x14ac:dyDescent="0.2"/>
  <cols>
    <col min="1" max="1" width="5.42578125" customWidth="1"/>
    <col min="2" max="2" width="5.7109375" customWidth="1"/>
    <col min="3" max="3" width="13.42578125" customWidth="1"/>
    <col min="4" max="4" width="47.7109375" customWidth="1"/>
    <col min="5" max="5" width="5.85546875" style="1" customWidth="1"/>
    <col min="6" max="6" width="9.5703125" style="1" customWidth="1"/>
    <col min="7" max="7" width="11.140625" style="2" customWidth="1"/>
    <col min="8" max="8" width="12" style="2" customWidth="1"/>
    <col min="9" max="9" width="10.7109375" style="2" customWidth="1"/>
    <col min="10" max="10" width="7" style="1" customWidth="1"/>
    <col min="11" max="11" width="10" style="1" customWidth="1"/>
  </cols>
  <sheetData>
    <row r="1" spans="1:11" ht="23.25" x14ac:dyDescent="0.35">
      <c r="C1" s="160" t="s">
        <v>0</v>
      </c>
      <c r="D1" s="160"/>
      <c r="E1" s="160"/>
      <c r="F1" s="160"/>
      <c r="G1" s="160"/>
      <c r="H1" s="160"/>
      <c r="I1" s="160"/>
      <c r="J1" s="160"/>
      <c r="K1" s="160"/>
    </row>
    <row r="2" spans="1:11" ht="15.75" x14ac:dyDescent="0.25">
      <c r="C2" s="3"/>
      <c r="D2" s="3"/>
      <c r="E2" s="3"/>
      <c r="F2" s="3"/>
      <c r="G2" s="4"/>
      <c r="H2" s="4"/>
      <c r="I2" s="4"/>
      <c r="J2" s="3"/>
      <c r="K2" s="3"/>
    </row>
    <row r="3" spans="1:11" x14ac:dyDescent="0.2">
      <c r="C3" s="5" t="s">
        <v>1</v>
      </c>
      <c r="D3" s="6" t="s">
        <v>2</v>
      </c>
      <c r="E3" s="7"/>
      <c r="F3" s="7"/>
      <c r="G3" s="8"/>
      <c r="H3" s="8"/>
      <c r="I3" s="8"/>
      <c r="J3" s="9"/>
      <c r="K3" s="10"/>
    </row>
    <row r="4" spans="1:11" ht="15.75" x14ac:dyDescent="0.25">
      <c r="C4" s="11"/>
      <c r="D4" s="12" t="s">
        <v>3</v>
      </c>
      <c r="E4" s="13"/>
      <c r="F4" s="13"/>
      <c r="G4" s="14"/>
      <c r="H4" s="14"/>
      <c r="I4" s="15"/>
      <c r="J4" s="13"/>
      <c r="K4" s="16"/>
    </row>
    <row r="5" spans="1:11" x14ac:dyDescent="0.2">
      <c r="C5" s="17" t="s">
        <v>4</v>
      </c>
      <c r="D5" s="6" t="s">
        <v>5</v>
      </c>
      <c r="E5" s="7"/>
      <c r="F5" s="7"/>
      <c r="G5" s="8"/>
      <c r="H5" s="8"/>
      <c r="I5" s="8"/>
      <c r="J5" s="9"/>
      <c r="K5" s="10"/>
    </row>
    <row r="6" spans="1:11" ht="15.75" x14ac:dyDescent="0.25">
      <c r="C6" s="18"/>
      <c r="D6" s="12" t="s">
        <v>6</v>
      </c>
      <c r="E6" s="13"/>
      <c r="F6" s="13"/>
      <c r="G6" s="14"/>
      <c r="H6" s="14"/>
      <c r="I6" s="14"/>
      <c r="J6" s="13"/>
      <c r="K6" s="16"/>
    </row>
    <row r="8" spans="1:11" s="19" customFormat="1" ht="15" x14ac:dyDescent="0.2">
      <c r="C8" s="161" t="s">
        <v>7</v>
      </c>
      <c r="D8" s="161"/>
      <c r="E8" s="161"/>
      <c r="F8" s="161"/>
      <c r="G8" s="161"/>
      <c r="H8" s="161"/>
      <c r="I8" s="161"/>
      <c r="J8" s="161"/>
      <c r="K8" s="161"/>
    </row>
    <row r="9" spans="1:11" s="19" customFormat="1" ht="15" x14ac:dyDescent="0.2">
      <c r="D9" s="19" t="s">
        <v>8</v>
      </c>
      <c r="E9" s="20"/>
      <c r="F9" s="20"/>
      <c r="G9" s="21"/>
      <c r="H9" s="21"/>
      <c r="I9" s="21"/>
      <c r="J9" s="20"/>
      <c r="K9" s="20"/>
    </row>
    <row r="10" spans="1:11" s="19" customFormat="1" ht="15.75" x14ac:dyDescent="0.25">
      <c r="C10" s="22" t="s">
        <v>9</v>
      </c>
      <c r="E10" s="20"/>
      <c r="F10" s="20"/>
      <c r="G10" s="21"/>
      <c r="H10" s="21"/>
      <c r="I10" s="21"/>
      <c r="J10" s="20"/>
      <c r="K10" s="20"/>
    </row>
    <row r="11" spans="1:11" s="19" customFormat="1" ht="15.75" x14ac:dyDescent="0.25">
      <c r="C11" s="22" t="s">
        <v>10</v>
      </c>
      <c r="E11" s="20"/>
      <c r="F11" s="20"/>
      <c r="G11" s="21"/>
      <c r="H11" s="21"/>
      <c r="I11" s="21"/>
      <c r="J11" s="20"/>
      <c r="K11" s="20"/>
    </row>
    <row r="12" spans="1:11" s="19" customFormat="1" ht="15.75" x14ac:dyDescent="0.25">
      <c r="C12" s="22" t="s">
        <v>11</v>
      </c>
      <c r="E12" s="20"/>
      <c r="F12" s="20"/>
      <c r="G12" s="21"/>
      <c r="H12" s="21"/>
      <c r="I12" s="21"/>
      <c r="J12" s="20"/>
      <c r="K12" s="20"/>
    </row>
    <row r="14" spans="1:11" s="19" customFormat="1" ht="51" x14ac:dyDescent="0.2">
      <c r="A14" s="23" t="s">
        <v>12</v>
      </c>
      <c r="B14" s="23" t="s">
        <v>13</v>
      </c>
      <c r="C14" s="24" t="s">
        <v>14</v>
      </c>
      <c r="D14" s="25" t="s">
        <v>15</v>
      </c>
      <c r="E14" s="26" t="s">
        <v>16</v>
      </c>
      <c r="F14" s="26" t="s">
        <v>17</v>
      </c>
      <c r="G14" s="27" t="s">
        <v>18</v>
      </c>
      <c r="H14" s="27" t="s">
        <v>19</v>
      </c>
      <c r="I14" s="27" t="s">
        <v>20</v>
      </c>
      <c r="J14" s="26" t="s">
        <v>21</v>
      </c>
      <c r="K14" s="26" t="s">
        <v>22</v>
      </c>
    </row>
    <row r="15" spans="1:11" x14ac:dyDescent="0.2">
      <c r="A15" s="28"/>
      <c r="B15" s="29"/>
      <c r="C15" s="28"/>
      <c r="D15" s="28"/>
      <c r="E15" s="29"/>
      <c r="F15" s="29"/>
      <c r="G15" s="30"/>
      <c r="H15" s="30"/>
      <c r="I15" s="30"/>
      <c r="J15" s="31"/>
      <c r="K15" s="29"/>
    </row>
    <row r="16" spans="1:11" ht="15.75" x14ac:dyDescent="0.25">
      <c r="A16" s="32">
        <v>1</v>
      </c>
      <c r="B16" s="33"/>
      <c r="C16" s="34" t="s">
        <v>23</v>
      </c>
      <c r="D16" s="35"/>
      <c r="E16" s="33"/>
      <c r="F16" s="33"/>
      <c r="G16" s="36"/>
      <c r="H16" s="36"/>
      <c r="I16" s="36"/>
      <c r="J16" s="37"/>
      <c r="K16" s="38"/>
    </row>
    <row r="17" spans="1:11" s="19" customFormat="1" ht="15.75" x14ac:dyDescent="0.25">
      <c r="A17" s="39"/>
      <c r="B17" s="40">
        <v>1</v>
      </c>
      <c r="C17" s="39" t="s">
        <v>24</v>
      </c>
      <c r="D17" s="39" t="s">
        <v>25</v>
      </c>
      <c r="E17" s="40" t="s">
        <v>26</v>
      </c>
      <c r="F17" s="40">
        <v>4</v>
      </c>
      <c r="G17" s="41"/>
      <c r="H17" s="41"/>
      <c r="I17" s="42">
        <f>G17*F17</f>
        <v>0</v>
      </c>
      <c r="J17" s="43"/>
      <c r="K17" s="44"/>
    </row>
    <row r="18" spans="1:11" x14ac:dyDescent="0.2">
      <c r="A18" s="28"/>
      <c r="B18" s="29"/>
      <c r="C18" s="28"/>
      <c r="D18" s="28"/>
      <c r="E18" s="29"/>
      <c r="F18" s="29"/>
      <c r="G18" s="30"/>
      <c r="H18" s="30"/>
      <c r="I18" s="45"/>
      <c r="J18" s="31"/>
      <c r="K18" s="46"/>
    </row>
    <row r="19" spans="1:11" ht="15.75" x14ac:dyDescent="0.25">
      <c r="A19" s="32">
        <v>2</v>
      </c>
      <c r="B19" s="33"/>
      <c r="C19" s="34" t="s">
        <v>27</v>
      </c>
      <c r="D19" s="35"/>
      <c r="E19" s="33"/>
      <c r="F19" s="33"/>
      <c r="G19" s="36"/>
      <c r="H19" s="36"/>
      <c r="I19" s="47"/>
      <c r="J19" s="37"/>
      <c r="K19" s="38"/>
    </row>
    <row r="20" spans="1:11" s="19" customFormat="1" ht="15" x14ac:dyDescent="0.2">
      <c r="A20" s="39"/>
      <c r="B20" s="40">
        <v>2</v>
      </c>
      <c r="C20" s="39" t="s">
        <v>24</v>
      </c>
      <c r="D20" s="39" t="s">
        <v>28</v>
      </c>
      <c r="E20" s="40"/>
      <c r="F20" s="40"/>
      <c r="G20" s="41"/>
      <c r="H20" s="41"/>
      <c r="I20" s="48"/>
      <c r="J20" s="43"/>
      <c r="K20" s="44"/>
    </row>
    <row r="21" spans="1:11" s="19" customFormat="1" ht="15.75" x14ac:dyDescent="0.25">
      <c r="A21" s="39"/>
      <c r="B21" s="40"/>
      <c r="C21" s="39"/>
      <c r="D21" s="39" t="s">
        <v>29</v>
      </c>
      <c r="E21" s="40" t="s">
        <v>30</v>
      </c>
      <c r="F21" s="40">
        <v>5</v>
      </c>
      <c r="G21" s="41"/>
      <c r="H21" s="41"/>
      <c r="I21" s="42">
        <f>G21*F21</f>
        <v>0</v>
      </c>
      <c r="J21" s="43"/>
      <c r="K21" s="44"/>
    </row>
    <row r="22" spans="1:11" x14ac:dyDescent="0.2">
      <c r="A22" s="28"/>
      <c r="B22" s="29"/>
      <c r="C22" s="28"/>
      <c r="D22" s="28"/>
      <c r="E22" s="29"/>
      <c r="F22" s="29"/>
      <c r="G22" s="30"/>
      <c r="H22" s="30"/>
      <c r="I22" s="30"/>
      <c r="J22" s="31"/>
      <c r="K22" s="46"/>
    </row>
    <row r="23" spans="1:11" s="52" customFormat="1" ht="15.75" x14ac:dyDescent="0.25">
      <c r="A23" s="49"/>
      <c r="B23" s="50"/>
      <c r="C23" s="51" t="s">
        <v>31</v>
      </c>
      <c r="E23" s="53"/>
      <c r="F23" s="53"/>
      <c r="G23" s="54"/>
      <c r="H23" s="54"/>
      <c r="I23" s="54"/>
      <c r="J23" s="55"/>
      <c r="K23" s="56"/>
    </row>
    <row r="24" spans="1:11" s="59" customFormat="1" ht="15" x14ac:dyDescent="0.2">
      <c r="A24" s="57"/>
      <c r="B24" s="58"/>
      <c r="E24" s="60"/>
      <c r="F24" s="60"/>
      <c r="G24" s="61"/>
      <c r="H24" s="61"/>
      <c r="I24" s="61"/>
      <c r="J24" s="62"/>
      <c r="K24" s="63"/>
    </row>
    <row r="25" spans="1:11" s="19" customFormat="1" ht="15.75" x14ac:dyDescent="0.25">
      <c r="A25" s="64"/>
      <c r="B25" s="65"/>
      <c r="C25" s="66" t="s">
        <v>32</v>
      </c>
      <c r="D25" s="67"/>
      <c r="E25" s="65"/>
      <c r="F25" s="65"/>
      <c r="G25" s="68"/>
      <c r="H25" s="68"/>
      <c r="I25" s="68"/>
      <c r="J25" s="69"/>
      <c r="K25" s="70"/>
    </row>
    <row r="26" spans="1:11" s="19" customFormat="1" ht="15" x14ac:dyDescent="0.2">
      <c r="A26" s="39"/>
      <c r="B26" s="40"/>
      <c r="C26" s="39" t="s">
        <v>33</v>
      </c>
      <c r="D26" s="39"/>
      <c r="E26" s="40"/>
      <c r="F26" s="40"/>
      <c r="G26" s="41"/>
      <c r="H26" s="41"/>
      <c r="I26" s="41"/>
      <c r="J26" s="43"/>
      <c r="K26" s="44"/>
    </row>
    <row r="27" spans="1:11" s="19" customFormat="1" ht="15" x14ac:dyDescent="0.2">
      <c r="A27" s="39"/>
      <c r="B27" s="40">
        <v>3</v>
      </c>
      <c r="C27" s="39" t="s">
        <v>24</v>
      </c>
      <c r="D27" s="39" t="s">
        <v>34</v>
      </c>
      <c r="E27" s="40" t="s">
        <v>35</v>
      </c>
      <c r="F27" s="40">
        <v>15.7</v>
      </c>
      <c r="G27" s="41"/>
      <c r="H27" s="41"/>
      <c r="I27" s="41">
        <f>G27*F27</f>
        <v>0</v>
      </c>
      <c r="J27" s="43"/>
      <c r="K27" s="44"/>
    </row>
    <row r="28" spans="1:11" s="19" customFormat="1" ht="15" x14ac:dyDescent="0.2">
      <c r="A28" s="39"/>
      <c r="B28" s="40"/>
      <c r="C28" s="39"/>
      <c r="D28" s="39" t="s">
        <v>36</v>
      </c>
      <c r="E28" s="40"/>
      <c r="F28" s="40"/>
      <c r="G28" s="41"/>
      <c r="H28" s="41"/>
      <c r="I28" s="41"/>
      <c r="J28" s="43"/>
      <c r="K28" s="44"/>
    </row>
    <row r="29" spans="1:11" s="19" customFormat="1" ht="15" x14ac:dyDescent="0.2">
      <c r="A29" s="39"/>
      <c r="B29" s="40"/>
      <c r="C29" s="39"/>
      <c r="D29" s="39" t="s">
        <v>37</v>
      </c>
      <c r="E29" s="40"/>
      <c r="F29" s="40"/>
      <c r="G29" s="41"/>
      <c r="H29" s="41"/>
      <c r="I29" s="41"/>
      <c r="J29" s="43"/>
      <c r="K29" s="44"/>
    </row>
    <row r="30" spans="1:11" s="19" customFormat="1" ht="15" x14ac:dyDescent="0.2">
      <c r="A30" s="39"/>
      <c r="B30" s="40"/>
      <c r="C30" s="39" t="s">
        <v>38</v>
      </c>
      <c r="D30" s="39"/>
      <c r="E30" s="40"/>
      <c r="F30" s="40"/>
      <c r="G30" s="41"/>
      <c r="H30" s="41"/>
      <c r="I30" s="41"/>
      <c r="J30" s="43"/>
      <c r="K30" s="44"/>
    </row>
    <row r="31" spans="1:11" s="19" customFormat="1" ht="15" x14ac:dyDescent="0.2">
      <c r="A31" s="39"/>
      <c r="B31" s="40">
        <v>4</v>
      </c>
      <c r="C31" s="39" t="s">
        <v>39</v>
      </c>
      <c r="D31" s="39" t="s">
        <v>40</v>
      </c>
      <c r="E31" s="40" t="s">
        <v>35</v>
      </c>
      <c r="F31" s="40">
        <v>15.7</v>
      </c>
      <c r="G31" s="41"/>
      <c r="H31" s="41"/>
      <c r="I31" s="41">
        <f>G31*F31</f>
        <v>0</v>
      </c>
      <c r="J31" s="43"/>
      <c r="K31" s="44"/>
    </row>
    <row r="32" spans="1:11" s="19" customFormat="1" ht="15" x14ac:dyDescent="0.2">
      <c r="A32" s="39"/>
      <c r="B32" s="40"/>
      <c r="C32" s="39"/>
      <c r="D32" s="39" t="s">
        <v>41</v>
      </c>
      <c r="E32" s="40"/>
      <c r="F32" s="40"/>
      <c r="G32" s="41"/>
      <c r="H32" s="41"/>
      <c r="I32" s="41"/>
      <c r="J32" s="43"/>
      <c r="K32" s="44"/>
    </row>
    <row r="33" spans="1:11" s="19" customFormat="1" ht="15" x14ac:dyDescent="0.2">
      <c r="A33" s="39"/>
      <c r="B33" s="40">
        <v>5</v>
      </c>
      <c r="C33" s="39" t="s">
        <v>24</v>
      </c>
      <c r="D33" s="39" t="s">
        <v>42</v>
      </c>
      <c r="E33" s="40" t="s">
        <v>35</v>
      </c>
      <c r="F33" s="40">
        <v>12.6</v>
      </c>
      <c r="G33" s="41"/>
      <c r="H33" s="41">
        <f>G33*F33</f>
        <v>0</v>
      </c>
      <c r="I33" s="41"/>
      <c r="J33" s="43"/>
      <c r="K33" s="44"/>
    </row>
    <row r="34" spans="1:11" s="19" customFormat="1" ht="15" x14ac:dyDescent="0.2">
      <c r="A34" s="39"/>
      <c r="B34" s="40"/>
      <c r="C34" s="39" t="s">
        <v>43</v>
      </c>
      <c r="D34" s="39"/>
      <c r="E34" s="40"/>
      <c r="F34" s="40"/>
      <c r="G34" s="41"/>
      <c r="H34" s="41"/>
      <c r="I34" s="41"/>
      <c r="J34" s="43"/>
      <c r="K34" s="44"/>
    </row>
    <row r="35" spans="1:11" s="19" customFormat="1" ht="15" x14ac:dyDescent="0.2">
      <c r="A35" s="39"/>
      <c r="B35" s="40">
        <v>6</v>
      </c>
      <c r="C35" s="39" t="s">
        <v>44</v>
      </c>
      <c r="D35" s="39" t="s">
        <v>45</v>
      </c>
      <c r="E35" s="40" t="s">
        <v>46</v>
      </c>
      <c r="F35" s="40">
        <v>290</v>
      </c>
      <c r="G35" s="41"/>
      <c r="H35" s="41"/>
      <c r="I35" s="41">
        <f>G35*F35</f>
        <v>0</v>
      </c>
      <c r="J35" s="43"/>
      <c r="K35" s="44"/>
    </row>
    <row r="36" spans="1:11" s="19" customFormat="1" ht="15" x14ac:dyDescent="0.2">
      <c r="A36" s="39"/>
      <c r="B36" s="40"/>
      <c r="C36" s="39"/>
      <c r="D36" s="39" t="s">
        <v>47</v>
      </c>
      <c r="E36" s="40"/>
      <c r="F36" s="40"/>
      <c r="G36" s="41"/>
      <c r="H36" s="41"/>
      <c r="I36" s="41"/>
      <c r="J36" s="43"/>
      <c r="K36" s="44"/>
    </row>
    <row r="37" spans="1:11" s="19" customFormat="1" ht="15" x14ac:dyDescent="0.2">
      <c r="A37" s="39"/>
      <c r="B37" s="40">
        <v>7</v>
      </c>
      <c r="C37" s="39" t="s">
        <v>48</v>
      </c>
      <c r="D37" s="39" t="s">
        <v>49</v>
      </c>
      <c r="E37" s="40" t="s">
        <v>50</v>
      </c>
      <c r="F37" s="40">
        <v>400</v>
      </c>
      <c r="G37" s="41"/>
      <c r="H37" s="41"/>
      <c r="I37" s="41">
        <f>F37*G37</f>
        <v>0</v>
      </c>
      <c r="J37" s="43"/>
      <c r="K37" s="44"/>
    </row>
    <row r="38" spans="1:11" s="19" customFormat="1" ht="15" x14ac:dyDescent="0.2">
      <c r="A38" s="39"/>
      <c r="B38" s="40"/>
      <c r="C38" s="39"/>
      <c r="D38" s="39" t="s">
        <v>51</v>
      </c>
      <c r="E38" s="40"/>
      <c r="F38" s="40"/>
      <c r="G38" s="41"/>
      <c r="H38" s="41"/>
      <c r="I38" s="41"/>
      <c r="J38" s="43"/>
      <c r="K38" s="44"/>
    </row>
    <row r="39" spans="1:11" s="19" customFormat="1" ht="15" x14ac:dyDescent="0.2">
      <c r="A39" s="39"/>
      <c r="B39" s="40">
        <v>8</v>
      </c>
      <c r="C39" s="39" t="s">
        <v>52</v>
      </c>
      <c r="D39" s="39" t="s">
        <v>53</v>
      </c>
      <c r="E39" s="40" t="s">
        <v>50</v>
      </c>
      <c r="F39" s="40">
        <v>11500</v>
      </c>
      <c r="G39" s="41"/>
      <c r="H39" s="41"/>
      <c r="I39" s="41">
        <f>G39*F39</f>
        <v>0</v>
      </c>
      <c r="J39" s="43"/>
      <c r="K39" s="44"/>
    </row>
    <row r="40" spans="1:11" s="19" customFormat="1" ht="15" x14ac:dyDescent="0.2">
      <c r="A40" s="39"/>
      <c r="B40" s="40"/>
      <c r="C40" s="39"/>
      <c r="D40" s="39" t="s">
        <v>54</v>
      </c>
      <c r="E40" s="40"/>
      <c r="F40" s="40"/>
      <c r="G40" s="41"/>
      <c r="H40" s="41"/>
      <c r="I40" s="41"/>
      <c r="J40" s="43"/>
      <c r="K40" s="44"/>
    </row>
    <row r="41" spans="1:11" s="19" customFormat="1" ht="15" x14ac:dyDescent="0.2">
      <c r="A41" s="39"/>
      <c r="B41" s="40">
        <v>9</v>
      </c>
      <c r="C41" s="39" t="s">
        <v>55</v>
      </c>
      <c r="D41" s="39" t="s">
        <v>56</v>
      </c>
      <c r="E41" s="40" t="s">
        <v>50</v>
      </c>
      <c r="F41" s="40">
        <v>3500</v>
      </c>
      <c r="G41" s="41"/>
      <c r="H41" s="41"/>
      <c r="I41" s="41">
        <f>G41*F41</f>
        <v>0</v>
      </c>
      <c r="J41" s="43"/>
      <c r="K41" s="44"/>
    </row>
    <row r="42" spans="1:11" s="19" customFormat="1" ht="15" x14ac:dyDescent="0.2">
      <c r="A42" s="39"/>
      <c r="B42" s="40"/>
      <c r="C42" s="39"/>
      <c r="D42" s="39" t="s">
        <v>57</v>
      </c>
      <c r="E42" s="40"/>
      <c r="F42" s="40"/>
      <c r="G42" s="41"/>
      <c r="H42" s="41"/>
      <c r="I42" s="41"/>
      <c r="J42" s="43"/>
      <c r="K42" s="44"/>
    </row>
    <row r="43" spans="1:11" s="19" customFormat="1" ht="15" x14ac:dyDescent="0.2">
      <c r="A43" s="39"/>
      <c r="B43" s="40">
        <v>10</v>
      </c>
      <c r="C43" s="39" t="s">
        <v>58</v>
      </c>
      <c r="D43" s="39" t="s">
        <v>59</v>
      </c>
      <c r="E43" s="40" t="s">
        <v>50</v>
      </c>
      <c r="F43" s="40">
        <v>290</v>
      </c>
      <c r="G43" s="41"/>
      <c r="H43" s="41"/>
      <c r="I43" s="41">
        <f t="shared" ref="I43:I49" si="0">G43*F43</f>
        <v>0</v>
      </c>
      <c r="J43" s="43"/>
      <c r="K43" s="44"/>
    </row>
    <row r="44" spans="1:11" s="19" customFormat="1" ht="15" x14ac:dyDescent="0.2">
      <c r="A44" s="39"/>
      <c r="B44" s="40">
        <v>11</v>
      </c>
      <c r="C44" s="39" t="s">
        <v>60</v>
      </c>
      <c r="D44" s="39" t="s">
        <v>61</v>
      </c>
      <c r="E44" s="40" t="s">
        <v>50</v>
      </c>
      <c r="F44" s="40">
        <v>400</v>
      </c>
      <c r="G44" s="41"/>
      <c r="H44" s="41"/>
      <c r="I44" s="41">
        <f t="shared" si="0"/>
        <v>0</v>
      </c>
      <c r="J44" s="43"/>
      <c r="K44" s="44"/>
    </row>
    <row r="45" spans="1:11" s="19" customFormat="1" ht="15" x14ac:dyDescent="0.2">
      <c r="A45" s="39"/>
      <c r="B45" s="40">
        <v>12</v>
      </c>
      <c r="C45" s="39" t="s">
        <v>62</v>
      </c>
      <c r="D45" s="39" t="s">
        <v>63</v>
      </c>
      <c r="E45" s="40" t="s">
        <v>50</v>
      </c>
      <c r="F45" s="40">
        <v>11500</v>
      </c>
      <c r="G45" s="41"/>
      <c r="H45" s="41"/>
      <c r="I45" s="41">
        <f t="shared" si="0"/>
        <v>0</v>
      </c>
      <c r="J45" s="43"/>
      <c r="K45" s="44"/>
    </row>
    <row r="46" spans="1:11" s="19" customFormat="1" ht="15" x14ac:dyDescent="0.2">
      <c r="A46" s="39"/>
      <c r="B46" s="40">
        <v>13</v>
      </c>
      <c r="C46" s="39" t="s">
        <v>64</v>
      </c>
      <c r="D46" s="39" t="s">
        <v>65</v>
      </c>
      <c r="E46" s="40" t="s">
        <v>50</v>
      </c>
      <c r="F46" s="40">
        <v>3500</v>
      </c>
      <c r="G46" s="41"/>
      <c r="H46" s="41"/>
      <c r="I46" s="41">
        <f t="shared" si="0"/>
        <v>0</v>
      </c>
      <c r="J46" s="43"/>
      <c r="K46" s="44"/>
    </row>
    <row r="47" spans="1:11" s="19" customFormat="1" ht="15" x14ac:dyDescent="0.2">
      <c r="A47" s="39"/>
      <c r="B47" s="40">
        <v>14</v>
      </c>
      <c r="C47" s="39" t="s">
        <v>66</v>
      </c>
      <c r="D47" s="39" t="s">
        <v>67</v>
      </c>
      <c r="E47" s="40" t="s">
        <v>50</v>
      </c>
      <c r="F47" s="40">
        <v>11500</v>
      </c>
      <c r="G47" s="41"/>
      <c r="H47" s="41"/>
      <c r="I47" s="41">
        <f t="shared" si="0"/>
        <v>0</v>
      </c>
      <c r="J47" s="43"/>
      <c r="K47" s="44"/>
    </row>
    <row r="48" spans="1:11" s="19" customFormat="1" ht="15" x14ac:dyDescent="0.2">
      <c r="A48" s="39"/>
      <c r="B48" s="40">
        <v>15</v>
      </c>
      <c r="C48" s="39" t="s">
        <v>68</v>
      </c>
      <c r="D48" s="39" t="s">
        <v>69</v>
      </c>
      <c r="E48" s="40" t="s">
        <v>50</v>
      </c>
      <c r="F48" s="40">
        <v>3500</v>
      </c>
      <c r="G48" s="41"/>
      <c r="H48" s="41"/>
      <c r="I48" s="41">
        <f t="shared" si="0"/>
        <v>0</v>
      </c>
      <c r="J48" s="43"/>
      <c r="K48" s="44"/>
    </row>
    <row r="49" spans="1:11" s="19" customFormat="1" ht="15" x14ac:dyDescent="0.2">
      <c r="A49" s="39"/>
      <c r="B49" s="40">
        <v>16</v>
      </c>
      <c r="C49" s="39" t="s">
        <v>70</v>
      </c>
      <c r="D49" s="39" t="s">
        <v>71</v>
      </c>
      <c r="E49" s="40" t="s">
        <v>50</v>
      </c>
      <c r="F49" s="40">
        <v>11790</v>
      </c>
      <c r="G49" s="41"/>
      <c r="H49" s="41"/>
      <c r="I49" s="41">
        <f t="shared" si="0"/>
        <v>0</v>
      </c>
      <c r="J49" s="43"/>
      <c r="K49" s="44"/>
    </row>
    <row r="50" spans="1:11" s="19" customFormat="1" ht="15" x14ac:dyDescent="0.2">
      <c r="A50" s="39"/>
      <c r="B50" s="40"/>
      <c r="C50" s="39"/>
      <c r="D50" s="39" t="s">
        <v>72</v>
      </c>
      <c r="E50" s="40"/>
      <c r="F50" s="40"/>
      <c r="G50" s="41"/>
      <c r="H50" s="41"/>
      <c r="I50" s="41"/>
      <c r="J50" s="43"/>
      <c r="K50" s="44"/>
    </row>
    <row r="51" spans="1:11" s="19" customFormat="1" ht="15" x14ac:dyDescent="0.2">
      <c r="A51" s="39"/>
      <c r="B51" s="40"/>
      <c r="C51" s="39"/>
      <c r="D51" s="39" t="s">
        <v>73</v>
      </c>
      <c r="E51" s="40"/>
      <c r="F51" s="40"/>
      <c r="G51" s="41"/>
      <c r="H51" s="41"/>
      <c r="I51" s="41"/>
      <c r="J51" s="43"/>
      <c r="K51" s="44"/>
    </row>
    <row r="52" spans="1:11" s="19" customFormat="1" ht="15" x14ac:dyDescent="0.2">
      <c r="A52" s="39"/>
      <c r="B52" s="40">
        <v>17</v>
      </c>
      <c r="C52" s="39" t="s">
        <v>74</v>
      </c>
      <c r="D52" s="39" t="s">
        <v>75</v>
      </c>
      <c r="E52" s="40" t="s">
        <v>50</v>
      </c>
      <c r="F52" s="40">
        <v>3900</v>
      </c>
      <c r="G52" s="41"/>
      <c r="H52" s="41"/>
      <c r="I52" s="41">
        <f>G52*F52</f>
        <v>0</v>
      </c>
      <c r="J52" s="43"/>
      <c r="K52" s="44"/>
    </row>
    <row r="53" spans="1:11" s="19" customFormat="1" ht="15" x14ac:dyDescent="0.2">
      <c r="A53" s="39"/>
      <c r="B53" s="40"/>
      <c r="C53" s="39"/>
      <c r="D53" s="39" t="s">
        <v>76</v>
      </c>
      <c r="E53" s="40"/>
      <c r="F53" s="40"/>
      <c r="G53" s="41"/>
      <c r="H53" s="41"/>
      <c r="I53" s="41"/>
      <c r="J53" s="43"/>
      <c r="K53" s="44"/>
    </row>
    <row r="54" spans="1:11" s="19" customFormat="1" ht="15" x14ac:dyDescent="0.2">
      <c r="A54" s="39"/>
      <c r="B54" s="40">
        <v>18</v>
      </c>
      <c r="C54" s="39" t="s">
        <v>77</v>
      </c>
      <c r="D54" s="39" t="s">
        <v>78</v>
      </c>
      <c r="E54" s="40" t="s">
        <v>50</v>
      </c>
      <c r="F54" s="40">
        <v>11790</v>
      </c>
      <c r="G54" s="41"/>
      <c r="H54" s="41"/>
      <c r="I54" s="41">
        <f>G54*F54</f>
        <v>0</v>
      </c>
      <c r="J54" s="43"/>
      <c r="K54" s="44"/>
    </row>
    <row r="55" spans="1:11" s="19" customFormat="1" ht="15" x14ac:dyDescent="0.2">
      <c r="A55" s="39"/>
      <c r="B55" s="40"/>
      <c r="C55" s="39"/>
      <c r="D55" s="39" t="s">
        <v>79</v>
      </c>
      <c r="E55" s="40"/>
      <c r="F55" s="40"/>
      <c r="G55" s="41"/>
      <c r="H55" s="41"/>
      <c r="I55" s="41"/>
      <c r="J55" s="43"/>
      <c r="K55" s="44"/>
    </row>
    <row r="56" spans="1:11" s="19" customFormat="1" ht="15" x14ac:dyDescent="0.2">
      <c r="A56" s="39"/>
      <c r="B56" s="40">
        <v>19</v>
      </c>
      <c r="C56" s="39" t="s">
        <v>80</v>
      </c>
      <c r="D56" s="39" t="s">
        <v>78</v>
      </c>
      <c r="E56" s="40" t="s">
        <v>50</v>
      </c>
      <c r="F56" s="40">
        <v>3900</v>
      </c>
      <c r="G56" s="41"/>
      <c r="H56" s="41"/>
      <c r="I56" s="41">
        <f>G56*F56</f>
        <v>0</v>
      </c>
      <c r="J56" s="43"/>
      <c r="K56" s="44"/>
    </row>
    <row r="57" spans="1:11" s="19" customFormat="1" ht="15" x14ac:dyDescent="0.2">
      <c r="A57" s="39"/>
      <c r="B57" s="40">
        <v>20</v>
      </c>
      <c r="C57" s="39" t="s">
        <v>24</v>
      </c>
      <c r="D57" s="39" t="s">
        <v>81</v>
      </c>
      <c r="E57" s="40" t="s">
        <v>82</v>
      </c>
      <c r="F57" s="40">
        <v>7.85</v>
      </c>
      <c r="G57" s="41"/>
      <c r="H57" s="41">
        <f>G57*F57</f>
        <v>0</v>
      </c>
      <c r="I57" s="41"/>
      <c r="J57" s="43"/>
      <c r="K57" s="44"/>
    </row>
    <row r="58" spans="1:11" s="19" customFormat="1" ht="15" x14ac:dyDescent="0.2">
      <c r="A58" s="39"/>
      <c r="B58" s="40"/>
      <c r="C58" s="39"/>
      <c r="D58" s="39" t="s">
        <v>83</v>
      </c>
      <c r="E58" s="40"/>
      <c r="F58" s="40"/>
      <c r="G58" s="41"/>
      <c r="H58" s="41"/>
      <c r="I58" s="41"/>
      <c r="J58" s="43"/>
      <c r="K58" s="44"/>
    </row>
    <row r="59" spans="1:11" s="22" customFormat="1" ht="15.75" x14ac:dyDescent="0.25">
      <c r="A59" s="71"/>
      <c r="B59" s="72"/>
      <c r="C59" s="71" t="s">
        <v>84</v>
      </c>
      <c r="D59" s="71"/>
      <c r="E59" s="72"/>
      <c r="F59" s="72"/>
      <c r="G59" s="73"/>
      <c r="H59" s="42">
        <f>SUM(H27:H58)</f>
        <v>0</v>
      </c>
      <c r="I59" s="42">
        <f>SUM(I27:I58)</f>
        <v>0</v>
      </c>
      <c r="J59" s="74"/>
      <c r="K59" s="75"/>
    </row>
    <row r="60" spans="1:11" s="22" customFormat="1" ht="15.75" x14ac:dyDescent="0.25">
      <c r="A60" s="71"/>
      <c r="B60" s="72"/>
      <c r="C60" s="71"/>
      <c r="D60" s="71"/>
      <c r="E60" s="72"/>
      <c r="F60" s="72"/>
      <c r="G60" s="73"/>
      <c r="H60" s="73"/>
      <c r="I60" s="73"/>
      <c r="J60" s="74"/>
      <c r="K60" s="75"/>
    </row>
    <row r="61" spans="1:11" s="19" customFormat="1" ht="15.75" x14ac:dyDescent="0.25">
      <c r="A61" s="64"/>
      <c r="B61" s="65"/>
      <c r="C61" s="66" t="s">
        <v>85</v>
      </c>
      <c r="D61" s="67"/>
      <c r="E61" s="65"/>
      <c r="F61" s="65"/>
      <c r="G61" s="68"/>
      <c r="H61" s="68"/>
      <c r="I61" s="68"/>
      <c r="J61" s="69"/>
      <c r="K61" s="70"/>
    </row>
    <row r="62" spans="1:11" s="19" customFormat="1" ht="15" x14ac:dyDescent="0.2">
      <c r="A62" s="39"/>
      <c r="B62" s="40"/>
      <c r="C62" s="39" t="s">
        <v>33</v>
      </c>
      <c r="D62" s="39"/>
      <c r="E62" s="40"/>
      <c r="F62" s="40"/>
      <c r="G62" s="41"/>
      <c r="H62" s="41"/>
      <c r="I62" s="41"/>
      <c r="J62" s="43"/>
      <c r="K62" s="44"/>
    </row>
    <row r="63" spans="1:11" s="19" customFormat="1" ht="15" x14ac:dyDescent="0.2">
      <c r="A63" s="39"/>
      <c r="B63" s="40">
        <v>21</v>
      </c>
      <c r="C63" s="39" t="s">
        <v>24</v>
      </c>
      <c r="D63" s="39" t="s">
        <v>86</v>
      </c>
      <c r="E63" s="40" t="s">
        <v>30</v>
      </c>
      <c r="F63" s="40">
        <v>5</v>
      </c>
      <c r="G63" s="41"/>
      <c r="H63" s="41"/>
      <c r="I63" s="41">
        <f>G63*F63</f>
        <v>0</v>
      </c>
      <c r="J63" s="43"/>
      <c r="K63" s="44"/>
    </row>
    <row r="64" spans="1:11" s="19" customFormat="1" ht="15" x14ac:dyDescent="0.2">
      <c r="A64" s="39"/>
      <c r="B64" s="40">
        <v>22</v>
      </c>
      <c r="C64" s="39" t="s">
        <v>87</v>
      </c>
      <c r="D64" s="39" t="s">
        <v>88</v>
      </c>
      <c r="E64" s="40" t="s">
        <v>89</v>
      </c>
      <c r="F64" s="40">
        <v>21</v>
      </c>
      <c r="G64" s="41"/>
      <c r="H64" s="41"/>
      <c r="I64" s="41">
        <f>F64*G64</f>
        <v>0</v>
      </c>
      <c r="J64" s="43"/>
      <c r="K64" s="44"/>
    </row>
    <row r="65" spans="1:11" s="19" customFormat="1" ht="15" x14ac:dyDescent="0.2">
      <c r="A65" s="39"/>
      <c r="B65" s="40"/>
      <c r="C65" s="39"/>
      <c r="D65" s="39" t="s">
        <v>90</v>
      </c>
      <c r="E65" s="40"/>
      <c r="F65" s="40"/>
      <c r="G65" s="41"/>
      <c r="H65" s="41"/>
      <c r="I65" s="41"/>
      <c r="J65" s="43"/>
      <c r="K65" s="44"/>
    </row>
    <row r="66" spans="1:11" s="19" customFormat="1" ht="15" x14ac:dyDescent="0.2">
      <c r="A66" s="39"/>
      <c r="B66" s="40"/>
      <c r="C66" s="39"/>
      <c r="D66" s="39" t="s">
        <v>91</v>
      </c>
      <c r="E66" s="40"/>
      <c r="F66" s="40"/>
      <c r="G66" s="41"/>
      <c r="H66" s="41"/>
      <c r="I66" s="41"/>
      <c r="J66" s="43"/>
      <c r="K66" s="44"/>
    </row>
    <row r="67" spans="1:11" s="19" customFormat="1" ht="15" x14ac:dyDescent="0.2">
      <c r="A67" s="39"/>
      <c r="B67" s="40">
        <v>22</v>
      </c>
      <c r="C67" s="39" t="s">
        <v>92</v>
      </c>
      <c r="D67" s="39" t="s">
        <v>93</v>
      </c>
      <c r="E67" s="40" t="s">
        <v>89</v>
      </c>
      <c r="F67" s="40">
        <v>21</v>
      </c>
      <c r="G67" s="41"/>
      <c r="H67" s="41"/>
      <c r="I67" s="41">
        <f t="shared" ref="I67:I68" si="1">G67*F67</f>
        <v>0</v>
      </c>
      <c r="J67" s="43"/>
      <c r="K67" s="44"/>
    </row>
    <row r="68" spans="1:11" s="19" customFormat="1" ht="15" x14ac:dyDescent="0.2">
      <c r="A68" s="39"/>
      <c r="B68" s="40">
        <v>23</v>
      </c>
      <c r="C68" s="39" t="s">
        <v>94</v>
      </c>
      <c r="D68" s="39" t="s">
        <v>95</v>
      </c>
      <c r="E68" s="40" t="s">
        <v>89</v>
      </c>
      <c r="F68" s="40">
        <v>17</v>
      </c>
      <c r="G68" s="41"/>
      <c r="H68" s="41"/>
      <c r="I68" s="41">
        <f t="shared" si="1"/>
        <v>0</v>
      </c>
      <c r="J68" s="43"/>
      <c r="K68" s="44"/>
    </row>
    <row r="69" spans="1:11" s="19" customFormat="1" ht="15" x14ac:dyDescent="0.2">
      <c r="A69" s="39"/>
      <c r="B69" s="40">
        <v>24</v>
      </c>
      <c r="C69" s="39" t="s">
        <v>24</v>
      </c>
      <c r="D69" s="39" t="s">
        <v>96</v>
      </c>
      <c r="E69" s="40" t="s">
        <v>89</v>
      </c>
      <c r="F69" s="40">
        <v>51</v>
      </c>
      <c r="G69" s="41"/>
      <c r="H69" s="41">
        <f t="shared" ref="H69:H71" si="2">G69*F69</f>
        <v>0</v>
      </c>
      <c r="I69" s="41"/>
      <c r="J69" s="43">
        <v>1.4999999999999999E-2</v>
      </c>
      <c r="K69" s="44">
        <f t="shared" ref="K69:K70" si="3">J69*F69</f>
        <v>0.76500000000000001</v>
      </c>
    </row>
    <row r="70" spans="1:11" s="19" customFormat="1" ht="15" x14ac:dyDescent="0.2">
      <c r="A70" s="39"/>
      <c r="B70" s="40">
        <v>25</v>
      </c>
      <c r="C70" s="39" t="s">
        <v>24</v>
      </c>
      <c r="D70" s="39" t="s">
        <v>97</v>
      </c>
      <c r="E70" s="40" t="s">
        <v>89</v>
      </c>
      <c r="F70" s="40">
        <v>51</v>
      </c>
      <c r="G70" s="41"/>
      <c r="H70" s="41">
        <f t="shared" si="2"/>
        <v>0</v>
      </c>
      <c r="I70" s="41"/>
      <c r="J70" s="43">
        <v>1E-3</v>
      </c>
      <c r="K70" s="44">
        <f t="shared" si="3"/>
        <v>5.1000000000000004E-2</v>
      </c>
    </row>
    <row r="71" spans="1:11" s="19" customFormat="1" ht="15" x14ac:dyDescent="0.2">
      <c r="A71" s="39"/>
      <c r="B71" s="40">
        <v>26</v>
      </c>
      <c r="C71" s="39" t="s">
        <v>24</v>
      </c>
      <c r="D71" s="39" t="s">
        <v>98</v>
      </c>
      <c r="E71" s="40" t="s">
        <v>99</v>
      </c>
      <c r="F71" s="40">
        <v>51</v>
      </c>
      <c r="G71" s="41"/>
      <c r="H71" s="41">
        <f t="shared" si="2"/>
        <v>0</v>
      </c>
      <c r="I71" s="41"/>
      <c r="J71" s="43"/>
      <c r="K71" s="44"/>
    </row>
    <row r="72" spans="1:11" s="19" customFormat="1" ht="15" x14ac:dyDescent="0.2">
      <c r="A72" s="39"/>
      <c r="B72" s="40"/>
      <c r="C72" s="39" t="s">
        <v>100</v>
      </c>
      <c r="D72" s="39" t="s">
        <v>101</v>
      </c>
      <c r="E72" s="40"/>
      <c r="F72" s="40"/>
      <c r="G72" s="41"/>
      <c r="H72" s="41"/>
      <c r="I72" s="41"/>
      <c r="J72" s="43"/>
      <c r="K72" s="44"/>
    </row>
    <row r="73" spans="1:11" s="19" customFormat="1" ht="15" x14ac:dyDescent="0.2">
      <c r="A73" s="39"/>
      <c r="B73" s="40"/>
      <c r="C73" s="39"/>
      <c r="D73" s="39" t="s">
        <v>102</v>
      </c>
      <c r="E73" s="40"/>
      <c r="F73" s="40"/>
      <c r="G73" s="41"/>
      <c r="H73" s="41"/>
      <c r="I73" s="41"/>
      <c r="J73" s="43"/>
      <c r="K73" s="44"/>
    </row>
    <row r="74" spans="1:11" s="19" customFormat="1" ht="15" x14ac:dyDescent="0.2">
      <c r="A74" s="39"/>
      <c r="B74" s="40">
        <v>27</v>
      </c>
      <c r="C74" s="39" t="s">
        <v>103</v>
      </c>
      <c r="D74" s="39" t="s">
        <v>104</v>
      </c>
      <c r="E74" s="40" t="s">
        <v>89</v>
      </c>
      <c r="F74" s="40">
        <v>4</v>
      </c>
      <c r="G74" s="41"/>
      <c r="H74" s="41"/>
      <c r="I74" s="41">
        <f>F74*G74</f>
        <v>0</v>
      </c>
      <c r="J74" s="43"/>
      <c r="K74" s="44"/>
    </row>
    <row r="75" spans="1:11" s="19" customFormat="1" ht="15" x14ac:dyDescent="0.2">
      <c r="A75" s="39"/>
      <c r="B75" s="40">
        <v>28</v>
      </c>
      <c r="C75" s="39" t="s">
        <v>24</v>
      </c>
      <c r="D75" s="39" t="s">
        <v>105</v>
      </c>
      <c r="E75" s="40" t="s">
        <v>89</v>
      </c>
      <c r="F75" s="40">
        <v>4</v>
      </c>
      <c r="G75" s="41"/>
      <c r="H75" s="41">
        <f>F75*G75</f>
        <v>0</v>
      </c>
      <c r="I75" s="41"/>
      <c r="J75" s="43"/>
      <c r="K75" s="44"/>
    </row>
    <row r="76" spans="1:11" s="19" customFormat="1" ht="15" x14ac:dyDescent="0.2">
      <c r="A76" s="39"/>
      <c r="B76" s="40">
        <v>29</v>
      </c>
      <c r="C76" s="39" t="s">
        <v>106</v>
      </c>
      <c r="D76" s="39" t="s">
        <v>107</v>
      </c>
      <c r="E76" s="40" t="s">
        <v>35</v>
      </c>
      <c r="F76" s="40">
        <v>8</v>
      </c>
      <c r="G76" s="41"/>
      <c r="H76" s="41">
        <f>G76*F76</f>
        <v>0</v>
      </c>
      <c r="I76" s="41"/>
      <c r="J76" s="43">
        <v>0.5</v>
      </c>
      <c r="K76" s="44">
        <f>J76*F76</f>
        <v>4</v>
      </c>
    </row>
    <row r="77" spans="1:11" s="19" customFormat="1" ht="15" x14ac:dyDescent="0.2">
      <c r="A77" s="39"/>
      <c r="B77" s="40"/>
      <c r="C77" s="39"/>
      <c r="D77" s="39" t="s">
        <v>108</v>
      </c>
      <c r="E77" s="40"/>
      <c r="F77" s="40"/>
      <c r="G77" s="41"/>
      <c r="H77" s="41"/>
      <c r="I77" s="41"/>
      <c r="J77" s="43"/>
      <c r="K77" s="44"/>
    </row>
    <row r="78" spans="1:11" s="81" customFormat="1" ht="15" x14ac:dyDescent="0.2">
      <c r="A78" s="76"/>
      <c r="B78" s="77">
        <v>30</v>
      </c>
      <c r="C78" s="76" t="s">
        <v>24</v>
      </c>
      <c r="D78" s="76" t="s">
        <v>109</v>
      </c>
      <c r="E78" s="77" t="s">
        <v>89</v>
      </c>
      <c r="F78" s="77">
        <v>21</v>
      </c>
      <c r="G78" s="78"/>
      <c r="H78" s="78"/>
      <c r="I78" s="78">
        <f>G78*F78</f>
        <v>0</v>
      </c>
      <c r="J78" s="79"/>
      <c r="K78" s="80"/>
    </row>
    <row r="79" spans="1:11" s="81" customFormat="1" ht="15" x14ac:dyDescent="0.2">
      <c r="A79" s="76"/>
      <c r="B79" s="77"/>
      <c r="C79" s="76"/>
      <c r="D79" s="76" t="s">
        <v>110</v>
      </c>
      <c r="E79" s="77"/>
      <c r="F79" s="77"/>
      <c r="G79" s="78"/>
      <c r="H79" s="78"/>
      <c r="I79" s="78"/>
      <c r="J79" s="79"/>
      <c r="K79" s="80"/>
    </row>
    <row r="80" spans="1:11" s="19" customFormat="1" ht="15" x14ac:dyDescent="0.2">
      <c r="A80" s="39"/>
      <c r="B80" s="40">
        <v>31</v>
      </c>
      <c r="C80" s="39" t="s">
        <v>111</v>
      </c>
      <c r="D80" s="39" t="s">
        <v>112</v>
      </c>
      <c r="E80" s="40"/>
      <c r="F80" s="40"/>
      <c r="G80" s="41"/>
      <c r="H80" s="41"/>
      <c r="I80" s="41"/>
      <c r="J80" s="43"/>
      <c r="K80" s="44"/>
    </row>
    <row r="81" spans="1:11" s="19" customFormat="1" ht="15" x14ac:dyDescent="0.2">
      <c r="A81" s="39"/>
      <c r="B81" s="40"/>
      <c r="C81" s="39"/>
      <c r="D81" s="39" t="s">
        <v>113</v>
      </c>
      <c r="E81" s="40" t="s">
        <v>50</v>
      </c>
      <c r="F81" s="40">
        <v>21</v>
      </c>
      <c r="G81" s="41"/>
      <c r="H81" s="41"/>
      <c r="I81" s="41">
        <f>G81*F81</f>
        <v>0</v>
      </c>
      <c r="J81" s="43"/>
      <c r="K81" s="44"/>
    </row>
    <row r="82" spans="1:11" s="19" customFormat="1" ht="15" x14ac:dyDescent="0.2">
      <c r="A82" s="39"/>
      <c r="B82" s="40">
        <v>32</v>
      </c>
      <c r="C82" s="39" t="s">
        <v>24</v>
      </c>
      <c r="D82" s="39" t="s">
        <v>114</v>
      </c>
      <c r="E82" s="40" t="s">
        <v>35</v>
      </c>
      <c r="F82" s="40">
        <v>1.7000000000000002</v>
      </c>
      <c r="G82" s="41"/>
      <c r="H82" s="41">
        <f>G82*F82</f>
        <v>0</v>
      </c>
      <c r="I82" s="41"/>
      <c r="J82" s="43">
        <v>0.5</v>
      </c>
      <c r="K82" s="44">
        <f>J82*F82</f>
        <v>0.85000000000000009</v>
      </c>
    </row>
    <row r="83" spans="1:11" s="19" customFormat="1" ht="15" x14ac:dyDescent="0.2">
      <c r="A83" s="39"/>
      <c r="B83" s="40"/>
      <c r="C83" s="39" t="s">
        <v>115</v>
      </c>
      <c r="D83" s="39"/>
      <c r="E83" s="40"/>
      <c r="F83" s="40"/>
      <c r="G83" s="41"/>
      <c r="H83" s="41"/>
      <c r="I83" s="41"/>
      <c r="J83" s="43"/>
      <c r="K83" s="44"/>
    </row>
    <row r="84" spans="1:11" s="19" customFormat="1" ht="15" x14ac:dyDescent="0.2">
      <c r="A84" s="39"/>
      <c r="B84" s="40">
        <v>33</v>
      </c>
      <c r="C84" s="39"/>
      <c r="D84" s="39" t="s">
        <v>116</v>
      </c>
      <c r="E84" s="40" t="s">
        <v>89</v>
      </c>
      <c r="F84" s="40">
        <v>10</v>
      </c>
      <c r="G84" s="41"/>
      <c r="H84" s="41">
        <f t="shared" ref="H84:H87" si="4">G84*F84</f>
        <v>0</v>
      </c>
      <c r="I84" s="41"/>
      <c r="J84" s="43">
        <v>0.12</v>
      </c>
      <c r="K84" s="44">
        <f t="shared" ref="K84:K87" si="5">J84*F84</f>
        <v>1.2</v>
      </c>
    </row>
    <row r="85" spans="1:11" s="19" customFormat="1" ht="15" x14ac:dyDescent="0.2">
      <c r="A85" s="39"/>
      <c r="B85" s="40">
        <v>34</v>
      </c>
      <c r="C85" s="39"/>
      <c r="D85" s="39" t="s">
        <v>117</v>
      </c>
      <c r="E85" s="40" t="s">
        <v>89</v>
      </c>
      <c r="F85" s="40">
        <v>1</v>
      </c>
      <c r="G85" s="41"/>
      <c r="H85" s="41">
        <f t="shared" si="4"/>
        <v>0</v>
      </c>
      <c r="I85" s="41"/>
      <c r="J85" s="43">
        <v>0.12</v>
      </c>
      <c r="K85" s="44">
        <f t="shared" si="5"/>
        <v>0.12</v>
      </c>
    </row>
    <row r="86" spans="1:11" s="19" customFormat="1" ht="15" x14ac:dyDescent="0.2">
      <c r="A86" s="39"/>
      <c r="B86" s="40">
        <v>35</v>
      </c>
      <c r="C86" s="39"/>
      <c r="D86" s="39" t="s">
        <v>118</v>
      </c>
      <c r="E86" s="40" t="s">
        <v>89</v>
      </c>
      <c r="F86" s="40">
        <v>7</v>
      </c>
      <c r="G86" s="41"/>
      <c r="H86" s="41">
        <f t="shared" si="4"/>
        <v>0</v>
      </c>
      <c r="I86" s="41"/>
      <c r="J86" s="43">
        <v>0.12</v>
      </c>
      <c r="K86" s="44">
        <f t="shared" si="5"/>
        <v>0.84</v>
      </c>
    </row>
    <row r="87" spans="1:11" s="19" customFormat="1" ht="15" x14ac:dyDescent="0.2">
      <c r="A87" s="39"/>
      <c r="B87" s="40">
        <v>36</v>
      </c>
      <c r="C87" s="39"/>
      <c r="D87" s="39" t="s">
        <v>119</v>
      </c>
      <c r="E87" s="40" t="s">
        <v>89</v>
      </c>
      <c r="F87" s="40">
        <v>3</v>
      </c>
      <c r="G87" s="41"/>
      <c r="H87" s="41">
        <f t="shared" si="4"/>
        <v>0</v>
      </c>
      <c r="I87" s="41"/>
      <c r="J87" s="43">
        <v>0.12</v>
      </c>
      <c r="K87" s="44">
        <f t="shared" si="5"/>
        <v>0.36</v>
      </c>
    </row>
    <row r="88" spans="1:11" s="19" customFormat="1" ht="15" x14ac:dyDescent="0.2">
      <c r="A88" s="39"/>
      <c r="B88" s="40"/>
      <c r="C88" s="39" t="s">
        <v>120</v>
      </c>
      <c r="D88" s="39" t="s">
        <v>121</v>
      </c>
      <c r="E88" s="40"/>
      <c r="F88" s="40"/>
      <c r="G88" s="41"/>
      <c r="H88" s="41"/>
      <c r="I88" s="41"/>
      <c r="J88" s="43"/>
      <c r="K88" s="44"/>
    </row>
    <row r="89" spans="1:11" s="19" customFormat="1" ht="15" x14ac:dyDescent="0.2">
      <c r="A89" s="39"/>
      <c r="B89" s="40">
        <v>37</v>
      </c>
      <c r="C89" s="39" t="s">
        <v>122</v>
      </c>
      <c r="D89" s="39" t="s">
        <v>123</v>
      </c>
      <c r="E89" s="40" t="s">
        <v>89</v>
      </c>
      <c r="F89" s="40">
        <v>21</v>
      </c>
      <c r="G89" s="41"/>
      <c r="H89" s="41"/>
      <c r="I89" s="41">
        <f>G89*F89</f>
        <v>0</v>
      </c>
      <c r="J89" s="43">
        <v>2E-3</v>
      </c>
      <c r="K89" s="44">
        <f>J89*F89</f>
        <v>4.2000000000000003E-2</v>
      </c>
    </row>
    <row r="90" spans="1:11" s="19" customFormat="1" ht="15" x14ac:dyDescent="0.2">
      <c r="A90" s="39"/>
      <c r="B90" s="40">
        <v>38</v>
      </c>
      <c r="C90" s="39" t="s">
        <v>24</v>
      </c>
      <c r="D90" s="39" t="s">
        <v>124</v>
      </c>
      <c r="E90" s="40" t="s">
        <v>89</v>
      </c>
      <c r="F90" s="40">
        <v>21</v>
      </c>
      <c r="G90" s="41"/>
      <c r="H90" s="41">
        <f t="shared" ref="H90:H91" si="6">F90*G90</f>
        <v>0</v>
      </c>
      <c r="I90" s="41"/>
      <c r="J90" s="43"/>
      <c r="K90" s="44"/>
    </row>
    <row r="91" spans="1:11" s="19" customFormat="1" ht="15" x14ac:dyDescent="0.2">
      <c r="A91" s="39"/>
      <c r="B91" s="40">
        <v>39</v>
      </c>
      <c r="C91" s="39" t="s">
        <v>24</v>
      </c>
      <c r="D91" s="39" t="s">
        <v>125</v>
      </c>
      <c r="E91" s="40" t="s">
        <v>89</v>
      </c>
      <c r="F91" s="40">
        <v>21</v>
      </c>
      <c r="G91" s="41"/>
      <c r="H91" s="41">
        <f t="shared" si="6"/>
        <v>0</v>
      </c>
      <c r="I91" s="41"/>
      <c r="J91" s="43"/>
      <c r="K91" s="44"/>
    </row>
    <row r="92" spans="1:11" s="19" customFormat="1" ht="15" x14ac:dyDescent="0.2">
      <c r="A92" s="39"/>
      <c r="B92" s="40"/>
      <c r="C92" s="39"/>
      <c r="D92" s="39" t="s">
        <v>126</v>
      </c>
      <c r="E92" s="40"/>
      <c r="F92" s="40"/>
      <c r="G92" s="41"/>
      <c r="H92" s="41"/>
      <c r="I92" s="41"/>
      <c r="J92" s="43"/>
      <c r="K92" s="44"/>
    </row>
    <row r="93" spans="1:11" s="19" customFormat="1" ht="15" x14ac:dyDescent="0.2">
      <c r="A93" s="39"/>
      <c r="B93" s="40">
        <v>40</v>
      </c>
      <c r="C93" s="39" t="s">
        <v>24</v>
      </c>
      <c r="D93" s="39" t="s">
        <v>127</v>
      </c>
      <c r="E93" s="40" t="s">
        <v>89</v>
      </c>
      <c r="F93" s="40">
        <v>21</v>
      </c>
      <c r="G93" s="41"/>
      <c r="H93" s="41"/>
      <c r="I93" s="41">
        <f t="shared" ref="I93:I94" si="7">G93*F93</f>
        <v>0</v>
      </c>
      <c r="J93" s="43"/>
      <c r="K93" s="44"/>
    </row>
    <row r="94" spans="1:11" s="19" customFormat="1" ht="15" x14ac:dyDescent="0.2">
      <c r="A94" s="39"/>
      <c r="B94" s="40">
        <v>41</v>
      </c>
      <c r="C94" s="39" t="s">
        <v>128</v>
      </c>
      <c r="D94" s="39" t="s">
        <v>129</v>
      </c>
      <c r="E94" s="40" t="s">
        <v>21</v>
      </c>
      <c r="F94" s="40">
        <f>K94</f>
        <v>8.2279999999999998</v>
      </c>
      <c r="G94" s="41"/>
      <c r="H94" s="41"/>
      <c r="I94" s="41">
        <f t="shared" si="7"/>
        <v>0</v>
      </c>
      <c r="J94" s="43"/>
      <c r="K94" s="44">
        <f>SUM(K63:K93)</f>
        <v>8.2279999999999998</v>
      </c>
    </row>
    <row r="95" spans="1:11" s="22" customFormat="1" ht="15.75" x14ac:dyDescent="0.25">
      <c r="A95" s="71"/>
      <c r="B95" s="72"/>
      <c r="C95" s="71" t="s">
        <v>84</v>
      </c>
      <c r="D95" s="71"/>
      <c r="E95" s="72"/>
      <c r="F95" s="72"/>
      <c r="G95" s="73"/>
      <c r="H95" s="42">
        <f>SUM(H63:H94)</f>
        <v>0</v>
      </c>
      <c r="I95" s="42">
        <f>SUM(I63:I94)</f>
        <v>0</v>
      </c>
      <c r="J95" s="74"/>
      <c r="K95" s="75"/>
    </row>
    <row r="96" spans="1:11" s="19" customFormat="1" ht="15" x14ac:dyDescent="0.2">
      <c r="A96" s="39"/>
      <c r="B96" s="40"/>
      <c r="C96" s="39"/>
      <c r="D96" s="39"/>
      <c r="E96" s="40"/>
      <c r="F96" s="40"/>
      <c r="G96" s="41"/>
      <c r="H96" s="41"/>
      <c r="I96" s="41"/>
      <c r="J96" s="43"/>
      <c r="K96" s="44"/>
    </row>
    <row r="97" spans="1:11" s="19" customFormat="1" ht="15.75" x14ac:dyDescent="0.25">
      <c r="A97" s="64"/>
      <c r="B97" s="65"/>
      <c r="C97" s="66" t="s">
        <v>130</v>
      </c>
      <c r="D97" s="67"/>
      <c r="E97" s="65"/>
      <c r="F97" s="65"/>
      <c r="G97" s="68"/>
      <c r="H97" s="68"/>
      <c r="I97" s="68"/>
      <c r="J97" s="69"/>
      <c r="K97" s="70"/>
    </row>
    <row r="98" spans="1:11" s="19" customFormat="1" ht="15" x14ac:dyDescent="0.2">
      <c r="A98" s="39"/>
      <c r="B98" s="40"/>
      <c r="C98" s="39" t="s">
        <v>33</v>
      </c>
      <c r="D98" s="39"/>
      <c r="E98" s="40"/>
      <c r="F98" s="40"/>
      <c r="G98" s="41"/>
      <c r="H98" s="41"/>
      <c r="I98" s="41"/>
      <c r="J98" s="43"/>
      <c r="K98" s="44"/>
    </row>
    <row r="99" spans="1:11" s="19" customFormat="1" ht="15" x14ac:dyDescent="0.2">
      <c r="A99" s="39"/>
      <c r="B99" s="40">
        <v>42</v>
      </c>
      <c r="C99" s="39" t="s">
        <v>24</v>
      </c>
      <c r="D99" s="39" t="s">
        <v>86</v>
      </c>
      <c r="E99" s="40" t="s">
        <v>30</v>
      </c>
      <c r="F99" s="40">
        <v>4</v>
      </c>
      <c r="G99" s="41"/>
      <c r="H99" s="41"/>
      <c r="I99" s="41">
        <f t="shared" ref="I99:I100" si="8">G99*F99</f>
        <v>0</v>
      </c>
      <c r="J99" s="43"/>
      <c r="K99" s="44"/>
    </row>
    <row r="100" spans="1:11" s="19" customFormat="1" ht="15" x14ac:dyDescent="0.2">
      <c r="A100" s="39"/>
      <c r="B100" s="40">
        <v>43</v>
      </c>
      <c r="C100" s="39" t="s">
        <v>131</v>
      </c>
      <c r="D100" s="39" t="s">
        <v>132</v>
      </c>
      <c r="E100" s="40" t="s">
        <v>50</v>
      </c>
      <c r="F100" s="40">
        <v>110</v>
      </c>
      <c r="G100" s="41"/>
      <c r="H100" s="41"/>
      <c r="I100" s="41">
        <f t="shared" si="8"/>
        <v>0</v>
      </c>
      <c r="J100" s="43"/>
      <c r="K100" s="44"/>
    </row>
    <row r="101" spans="1:11" s="19" customFormat="1" ht="15" x14ac:dyDescent="0.2">
      <c r="A101" s="39"/>
      <c r="B101" s="40"/>
      <c r="C101" s="39"/>
      <c r="D101" s="39" t="s">
        <v>133</v>
      </c>
      <c r="E101" s="40"/>
      <c r="F101" s="40"/>
      <c r="G101" s="41"/>
      <c r="H101" s="41"/>
      <c r="I101" s="41"/>
      <c r="J101" s="43"/>
      <c r="K101" s="44"/>
    </row>
    <row r="102" spans="1:11" s="19" customFormat="1" ht="15" x14ac:dyDescent="0.2">
      <c r="A102" s="39"/>
      <c r="B102" s="40">
        <v>44</v>
      </c>
      <c r="C102" s="39" t="s">
        <v>134</v>
      </c>
      <c r="D102" s="39" t="s">
        <v>135</v>
      </c>
      <c r="E102" s="40" t="s">
        <v>89</v>
      </c>
      <c r="F102" s="40">
        <v>200</v>
      </c>
      <c r="G102" s="41"/>
      <c r="H102" s="41"/>
      <c r="I102" s="41">
        <f>F102*G102</f>
        <v>0</v>
      </c>
      <c r="J102" s="43"/>
      <c r="K102" s="44"/>
    </row>
    <row r="103" spans="1:11" s="19" customFormat="1" ht="15" x14ac:dyDescent="0.2">
      <c r="A103" s="39"/>
      <c r="B103" s="40"/>
      <c r="C103" s="39"/>
      <c r="D103" s="39" t="s">
        <v>136</v>
      </c>
      <c r="E103" s="40"/>
      <c r="F103" s="40"/>
      <c r="G103" s="41"/>
      <c r="H103" s="41"/>
      <c r="I103" s="41"/>
      <c r="J103" s="43"/>
      <c r="K103" s="44"/>
    </row>
    <row r="104" spans="1:11" s="19" customFormat="1" ht="15" x14ac:dyDescent="0.2">
      <c r="A104" s="39"/>
      <c r="B104" s="40">
        <v>45</v>
      </c>
      <c r="C104" s="39" t="s">
        <v>137</v>
      </c>
      <c r="D104" s="39" t="s">
        <v>138</v>
      </c>
      <c r="E104" s="40" t="s">
        <v>89</v>
      </c>
      <c r="F104" s="40">
        <v>200</v>
      </c>
      <c r="G104" s="41"/>
      <c r="H104" s="41"/>
      <c r="I104" s="41">
        <f>G104*F104</f>
        <v>0</v>
      </c>
      <c r="J104" s="43"/>
      <c r="K104" s="44"/>
    </row>
    <row r="105" spans="1:11" s="19" customFormat="1" ht="15" x14ac:dyDescent="0.2">
      <c r="A105" s="39"/>
      <c r="B105" s="40">
        <v>46</v>
      </c>
      <c r="C105" s="39" t="s">
        <v>24</v>
      </c>
      <c r="D105" s="39" t="s">
        <v>139</v>
      </c>
      <c r="E105" s="40" t="s">
        <v>35</v>
      </c>
      <c r="F105" s="40">
        <v>30</v>
      </c>
      <c r="G105" s="41"/>
      <c r="H105" s="41">
        <f>G105*F105</f>
        <v>0</v>
      </c>
      <c r="I105" s="41"/>
      <c r="J105" s="43">
        <v>0.5</v>
      </c>
      <c r="K105" s="44">
        <f>J105*F105</f>
        <v>15</v>
      </c>
    </row>
    <row r="106" spans="1:11" s="19" customFormat="1" ht="15" x14ac:dyDescent="0.2">
      <c r="A106" s="39"/>
      <c r="B106" s="40"/>
      <c r="C106" s="39"/>
      <c r="D106" s="39" t="s">
        <v>140</v>
      </c>
      <c r="E106" s="40"/>
      <c r="F106" s="40"/>
      <c r="G106" s="41"/>
      <c r="H106" s="41"/>
      <c r="I106" s="41"/>
      <c r="J106" s="43"/>
      <c r="K106" s="44"/>
    </row>
    <row r="107" spans="1:11" s="19" customFormat="1" ht="15" x14ac:dyDescent="0.2">
      <c r="A107" s="39"/>
      <c r="B107" s="40"/>
      <c r="C107" s="82"/>
      <c r="D107" s="39" t="s">
        <v>141</v>
      </c>
      <c r="E107" s="40"/>
      <c r="F107" s="43"/>
      <c r="G107" s="41"/>
      <c r="H107" s="41"/>
      <c r="I107" s="41"/>
      <c r="J107" s="43"/>
      <c r="K107" s="44"/>
    </row>
    <row r="108" spans="1:11" s="19" customFormat="1" ht="15" x14ac:dyDescent="0.2">
      <c r="A108" s="39"/>
      <c r="B108" s="40">
        <v>47</v>
      </c>
      <c r="C108" s="39" t="s">
        <v>142</v>
      </c>
      <c r="D108" s="39" t="s">
        <v>143</v>
      </c>
      <c r="E108" s="40" t="s">
        <v>50</v>
      </c>
      <c r="F108" s="40">
        <v>110</v>
      </c>
      <c r="G108" s="41"/>
      <c r="H108" s="41"/>
      <c r="I108" s="41">
        <f>G108*F108</f>
        <v>0</v>
      </c>
      <c r="J108" s="43"/>
      <c r="K108" s="44"/>
    </row>
    <row r="109" spans="1:11" s="19" customFormat="1" ht="15" x14ac:dyDescent="0.2">
      <c r="A109" s="39"/>
      <c r="B109" s="40"/>
      <c r="C109" s="39"/>
      <c r="D109" s="39" t="s">
        <v>144</v>
      </c>
      <c r="E109" s="40"/>
      <c r="F109" s="40"/>
      <c r="G109" s="41"/>
      <c r="H109" s="41"/>
      <c r="I109" s="41"/>
      <c r="J109" s="43"/>
      <c r="K109" s="44"/>
    </row>
    <row r="110" spans="1:11" s="19" customFormat="1" ht="15" x14ac:dyDescent="0.2">
      <c r="A110" s="39"/>
      <c r="B110" s="40">
        <v>48</v>
      </c>
      <c r="C110" s="39" t="s">
        <v>24</v>
      </c>
      <c r="D110" s="39" t="s">
        <v>145</v>
      </c>
      <c r="E110" s="40" t="s">
        <v>35</v>
      </c>
      <c r="F110" s="40">
        <v>5.5</v>
      </c>
      <c r="G110" s="41"/>
      <c r="H110" s="41">
        <f>F110*G110</f>
        <v>0</v>
      </c>
      <c r="I110" s="41"/>
      <c r="J110" s="43">
        <v>1.7000000000000002</v>
      </c>
      <c r="K110" s="44">
        <f>J110*F110</f>
        <v>9.3500000000000014</v>
      </c>
    </row>
    <row r="111" spans="1:11" s="19" customFormat="1" ht="15" x14ac:dyDescent="0.2">
      <c r="A111" s="39"/>
      <c r="B111" s="40"/>
      <c r="C111" s="39"/>
      <c r="D111" s="39" t="s">
        <v>146</v>
      </c>
      <c r="E111" s="40"/>
      <c r="F111" s="40"/>
      <c r="G111" s="41"/>
      <c r="H111" s="41"/>
      <c r="I111" s="41"/>
      <c r="J111" s="43"/>
      <c r="K111" s="44"/>
    </row>
    <row r="112" spans="1:11" s="19" customFormat="1" ht="15" x14ac:dyDescent="0.2">
      <c r="A112" s="39"/>
      <c r="B112" s="40"/>
      <c r="C112" s="39" t="s">
        <v>115</v>
      </c>
      <c r="D112" s="39"/>
      <c r="E112" s="40"/>
      <c r="F112" s="40"/>
      <c r="G112" s="41"/>
      <c r="H112" s="41"/>
      <c r="I112" s="41"/>
      <c r="J112" s="43"/>
      <c r="K112" s="44"/>
    </row>
    <row r="113" spans="1:11" s="19" customFormat="1" ht="15" x14ac:dyDescent="0.2">
      <c r="A113" s="39"/>
      <c r="B113" s="40">
        <v>49</v>
      </c>
      <c r="C113" s="39" t="s">
        <v>24</v>
      </c>
      <c r="D113" s="39" t="s">
        <v>147</v>
      </c>
      <c r="E113" s="40" t="s">
        <v>89</v>
      </c>
      <c r="F113" s="40">
        <v>200</v>
      </c>
      <c r="G113" s="41"/>
      <c r="H113" s="41">
        <f>G113*F113</f>
        <v>0</v>
      </c>
      <c r="I113" s="41"/>
      <c r="J113" s="43">
        <v>1.4999999999999999E-2</v>
      </c>
      <c r="K113" s="44">
        <f>J113*F113</f>
        <v>3</v>
      </c>
    </row>
    <row r="114" spans="1:11" s="19" customFormat="1" ht="15" x14ac:dyDescent="0.2">
      <c r="A114" s="39"/>
      <c r="B114" s="40">
        <v>50</v>
      </c>
      <c r="C114" s="39" t="s">
        <v>128</v>
      </c>
      <c r="D114" s="39" t="s">
        <v>129</v>
      </c>
      <c r="E114" s="40" t="s">
        <v>21</v>
      </c>
      <c r="F114" s="40">
        <f>K114</f>
        <v>27.35</v>
      </c>
      <c r="G114" s="41"/>
      <c r="H114" s="41"/>
      <c r="I114" s="41">
        <f>G114*F114</f>
        <v>0</v>
      </c>
      <c r="J114" s="43"/>
      <c r="K114" s="44">
        <f>SUM(K99:K113)</f>
        <v>27.35</v>
      </c>
    </row>
    <row r="115" spans="1:11" s="22" customFormat="1" ht="15.75" x14ac:dyDescent="0.25">
      <c r="A115" s="71"/>
      <c r="B115" s="72"/>
      <c r="C115" s="71" t="s">
        <v>84</v>
      </c>
      <c r="D115" s="71"/>
      <c r="E115" s="72"/>
      <c r="F115" s="72"/>
      <c r="G115" s="73"/>
      <c r="H115" s="42">
        <f>SUM(H99:H114)</f>
        <v>0</v>
      </c>
      <c r="I115" s="42">
        <f>SUM(I99:I114)</f>
        <v>0</v>
      </c>
      <c r="J115" s="74"/>
      <c r="K115" s="75"/>
    </row>
    <row r="116" spans="1:11" x14ac:dyDescent="0.2">
      <c r="A116" s="28"/>
      <c r="B116" s="29"/>
      <c r="C116" s="28"/>
      <c r="D116" s="28"/>
      <c r="E116" s="29"/>
      <c r="F116" s="29"/>
      <c r="G116" s="30"/>
      <c r="H116" s="30"/>
      <c r="I116" s="30"/>
      <c r="J116" s="31"/>
      <c r="K116" s="46"/>
    </row>
    <row r="117" spans="1:11" s="19" customFormat="1" ht="15.75" x14ac:dyDescent="0.25">
      <c r="A117" s="64"/>
      <c r="B117" s="65"/>
      <c r="C117" s="66" t="s">
        <v>148</v>
      </c>
      <c r="D117" s="67"/>
      <c r="E117" s="65"/>
      <c r="F117" s="65"/>
      <c r="G117" s="68"/>
      <c r="H117" s="68"/>
      <c r="I117" s="68"/>
      <c r="J117" s="69"/>
      <c r="K117" s="70"/>
    </row>
    <row r="118" spans="1:11" s="19" customFormat="1" ht="15" x14ac:dyDescent="0.2">
      <c r="A118" s="39"/>
      <c r="B118" s="40"/>
      <c r="C118" s="39" t="s">
        <v>149</v>
      </c>
      <c r="D118" s="39"/>
      <c r="E118" s="40"/>
      <c r="F118" s="40"/>
      <c r="G118" s="41"/>
      <c r="H118" s="41"/>
      <c r="I118" s="41"/>
      <c r="J118" s="43"/>
      <c r="K118" s="44"/>
    </row>
    <row r="119" spans="1:11" s="19" customFormat="1" ht="15" x14ac:dyDescent="0.2">
      <c r="A119" s="39"/>
      <c r="B119" s="40">
        <v>51</v>
      </c>
      <c r="C119" s="39" t="s">
        <v>24</v>
      </c>
      <c r="D119" s="39" t="s">
        <v>34</v>
      </c>
      <c r="E119" s="40" t="s">
        <v>35</v>
      </c>
      <c r="F119" s="40">
        <v>7.85</v>
      </c>
      <c r="G119" s="41"/>
      <c r="H119" s="41"/>
      <c r="I119" s="41">
        <f>G119*F119</f>
        <v>0</v>
      </c>
      <c r="J119" s="43"/>
      <c r="K119" s="44"/>
    </row>
    <row r="120" spans="1:11" s="19" customFormat="1" ht="15" x14ac:dyDescent="0.2">
      <c r="A120" s="39"/>
      <c r="B120" s="40"/>
      <c r="C120" s="39"/>
      <c r="D120" s="39" t="s">
        <v>36</v>
      </c>
      <c r="E120" s="40"/>
      <c r="F120" s="40"/>
      <c r="G120" s="41"/>
      <c r="H120" s="41"/>
      <c r="I120" s="41"/>
      <c r="J120" s="43"/>
      <c r="K120" s="44" t="s">
        <v>150</v>
      </c>
    </row>
    <row r="121" spans="1:11" s="19" customFormat="1" ht="15" x14ac:dyDescent="0.2">
      <c r="A121" s="39"/>
      <c r="B121" s="40"/>
      <c r="C121" s="39"/>
      <c r="D121" s="39" t="s">
        <v>151</v>
      </c>
      <c r="E121" s="40"/>
      <c r="F121" s="40"/>
      <c r="G121" s="41"/>
      <c r="H121" s="41"/>
      <c r="I121" s="41"/>
      <c r="J121" s="43"/>
      <c r="K121" s="44"/>
    </row>
    <row r="122" spans="1:11" s="19" customFormat="1" ht="15" x14ac:dyDescent="0.2">
      <c r="A122" s="39"/>
      <c r="B122" s="40"/>
      <c r="C122" s="39"/>
      <c r="D122" s="39" t="s">
        <v>152</v>
      </c>
      <c r="E122" s="40"/>
      <c r="F122" s="40"/>
      <c r="G122" s="41"/>
      <c r="H122" s="41"/>
      <c r="I122" s="41"/>
      <c r="J122" s="43"/>
      <c r="K122" s="44"/>
    </row>
    <row r="123" spans="1:11" s="19" customFormat="1" ht="15" x14ac:dyDescent="0.2">
      <c r="A123" s="39"/>
      <c r="B123" s="40"/>
      <c r="C123" s="39" t="s">
        <v>153</v>
      </c>
      <c r="D123" s="39"/>
      <c r="E123" s="40"/>
      <c r="F123" s="40"/>
      <c r="G123" s="41"/>
      <c r="H123" s="41"/>
      <c r="I123" s="41"/>
      <c r="J123" s="43"/>
      <c r="K123" s="44"/>
    </row>
    <row r="124" spans="1:11" s="19" customFormat="1" ht="15" x14ac:dyDescent="0.2">
      <c r="A124" s="39"/>
      <c r="B124" s="40">
        <v>52</v>
      </c>
      <c r="C124" s="39" t="s">
        <v>39</v>
      </c>
      <c r="D124" s="39" t="s">
        <v>154</v>
      </c>
      <c r="E124" s="40" t="s">
        <v>35</v>
      </c>
      <c r="F124" s="40">
        <v>7.85</v>
      </c>
      <c r="G124" s="41"/>
      <c r="H124" s="41"/>
      <c r="I124" s="41">
        <f>G124*F124</f>
        <v>0</v>
      </c>
      <c r="J124" s="43"/>
      <c r="K124" s="44"/>
    </row>
    <row r="125" spans="1:11" s="19" customFormat="1" ht="15" x14ac:dyDescent="0.2">
      <c r="A125" s="39"/>
      <c r="B125" s="40">
        <v>53</v>
      </c>
      <c r="C125" s="39" t="s">
        <v>24</v>
      </c>
      <c r="D125" s="39" t="s">
        <v>155</v>
      </c>
      <c r="E125" s="40" t="s">
        <v>21</v>
      </c>
      <c r="F125" s="40">
        <v>7.1</v>
      </c>
      <c r="G125" s="41"/>
      <c r="H125" s="41">
        <f>G125*F125</f>
        <v>0</v>
      </c>
      <c r="I125" s="41"/>
      <c r="J125" s="43"/>
      <c r="K125" s="44"/>
    </row>
    <row r="126" spans="1:11" s="19" customFormat="1" ht="15" x14ac:dyDescent="0.2">
      <c r="A126" s="39"/>
      <c r="B126" s="40"/>
      <c r="C126" s="39" t="s">
        <v>149</v>
      </c>
      <c r="D126" s="39"/>
      <c r="E126" s="40"/>
      <c r="F126" s="40"/>
      <c r="G126" s="41"/>
      <c r="H126" s="41"/>
      <c r="I126" s="41"/>
      <c r="J126" s="43"/>
      <c r="K126" s="44"/>
    </row>
    <row r="127" spans="1:11" s="19" customFormat="1" ht="15" x14ac:dyDescent="0.2">
      <c r="A127" s="39"/>
      <c r="B127" s="40">
        <v>54</v>
      </c>
      <c r="C127" s="39" t="s">
        <v>156</v>
      </c>
      <c r="D127" s="39" t="s">
        <v>157</v>
      </c>
      <c r="E127" s="40" t="s">
        <v>50</v>
      </c>
      <c r="F127" s="40">
        <v>11790</v>
      </c>
      <c r="G127" s="41"/>
      <c r="H127" s="41"/>
      <c r="I127" s="41">
        <f>G127*F127</f>
        <v>0</v>
      </c>
      <c r="J127" s="43"/>
      <c r="K127" s="44"/>
    </row>
    <row r="128" spans="1:11" s="19" customFormat="1" ht="15" x14ac:dyDescent="0.2">
      <c r="A128" s="39"/>
      <c r="B128" s="40"/>
      <c r="C128" s="39"/>
      <c r="D128" s="39" t="s">
        <v>158</v>
      </c>
      <c r="E128" s="40"/>
      <c r="F128" s="40"/>
      <c r="G128" s="41"/>
      <c r="H128" s="41"/>
      <c r="I128" s="41"/>
      <c r="J128" s="43"/>
      <c r="K128" s="44"/>
    </row>
    <row r="129" spans="1:11" s="19" customFormat="1" ht="15" x14ac:dyDescent="0.2">
      <c r="A129" s="39"/>
      <c r="B129" s="40"/>
      <c r="C129" s="39"/>
      <c r="D129" s="39" t="s">
        <v>159</v>
      </c>
      <c r="E129" s="40"/>
      <c r="F129" s="40"/>
      <c r="G129" s="41"/>
      <c r="H129" s="41"/>
      <c r="I129" s="41"/>
      <c r="J129" s="43"/>
      <c r="K129" s="44"/>
    </row>
    <row r="130" spans="1:11" s="19" customFormat="1" ht="15" x14ac:dyDescent="0.2">
      <c r="A130" s="39"/>
      <c r="B130" s="40"/>
      <c r="C130" s="39" t="s">
        <v>160</v>
      </c>
      <c r="D130" s="39" t="s">
        <v>161</v>
      </c>
      <c r="E130" s="40"/>
      <c r="F130" s="40"/>
      <c r="G130" s="41"/>
      <c r="H130" s="41"/>
      <c r="I130" s="41"/>
      <c r="J130" s="43"/>
      <c r="K130" s="44"/>
    </row>
    <row r="131" spans="1:11" s="19" customFormat="1" ht="15" x14ac:dyDescent="0.2">
      <c r="A131" s="39"/>
      <c r="B131" s="40">
        <v>55</v>
      </c>
      <c r="C131" s="39" t="s">
        <v>162</v>
      </c>
      <c r="D131" s="39" t="s">
        <v>163</v>
      </c>
      <c r="E131" s="40" t="s">
        <v>50</v>
      </c>
      <c r="F131" s="40">
        <v>3900</v>
      </c>
      <c r="G131" s="41"/>
      <c r="H131" s="41"/>
      <c r="I131" s="83">
        <f t="shared" ref="I131:I133" si="9">F131*G131</f>
        <v>0</v>
      </c>
      <c r="J131" s="43"/>
      <c r="K131" s="44"/>
    </row>
    <row r="132" spans="1:11" s="19" customFormat="1" ht="15" x14ac:dyDescent="0.2">
      <c r="A132" s="39"/>
      <c r="B132" s="40">
        <v>56</v>
      </c>
      <c r="C132" s="39" t="s">
        <v>164</v>
      </c>
      <c r="D132" s="39" t="s">
        <v>165</v>
      </c>
      <c r="E132" s="40" t="s">
        <v>50</v>
      </c>
      <c r="F132" s="40">
        <v>367</v>
      </c>
      <c r="G132" s="41"/>
      <c r="H132" s="41"/>
      <c r="I132" s="41">
        <f t="shared" si="9"/>
        <v>0</v>
      </c>
      <c r="J132" s="43"/>
      <c r="K132" s="44"/>
    </row>
    <row r="133" spans="1:11" s="19" customFormat="1" ht="15" x14ac:dyDescent="0.2">
      <c r="A133" s="39"/>
      <c r="B133" s="40">
        <v>57</v>
      </c>
      <c r="C133" s="39" t="s">
        <v>166</v>
      </c>
      <c r="D133" s="39" t="s">
        <v>167</v>
      </c>
      <c r="E133" s="40" t="s">
        <v>50</v>
      </c>
      <c r="F133" s="40">
        <v>4267</v>
      </c>
      <c r="G133" s="41"/>
      <c r="H133" s="41"/>
      <c r="I133" s="41">
        <f t="shared" si="9"/>
        <v>0</v>
      </c>
      <c r="J133" s="43"/>
      <c r="K133" s="44"/>
    </row>
    <row r="134" spans="1:11" s="19" customFormat="1" ht="15" x14ac:dyDescent="0.2">
      <c r="A134" s="39"/>
      <c r="B134" s="40">
        <v>58</v>
      </c>
      <c r="C134" s="39" t="s">
        <v>24</v>
      </c>
      <c r="D134" s="39" t="s">
        <v>168</v>
      </c>
      <c r="E134" s="40" t="s">
        <v>169</v>
      </c>
      <c r="F134" s="40">
        <v>498</v>
      </c>
      <c r="G134" s="41"/>
      <c r="H134" s="41">
        <f>G134*F134</f>
        <v>0</v>
      </c>
      <c r="I134" s="41"/>
      <c r="J134" s="43">
        <v>1E-3</v>
      </c>
      <c r="K134" s="44">
        <f>J134*F134</f>
        <v>0.498</v>
      </c>
    </row>
    <row r="135" spans="1:11" s="19" customFormat="1" ht="15" x14ac:dyDescent="0.2">
      <c r="A135" s="39"/>
      <c r="B135" s="40">
        <v>59</v>
      </c>
      <c r="C135" s="39" t="s">
        <v>128</v>
      </c>
      <c r="D135" s="39" t="s">
        <v>129</v>
      </c>
      <c r="E135" s="40" t="s">
        <v>21</v>
      </c>
      <c r="F135" s="40">
        <f>K135</f>
        <v>0.498</v>
      </c>
      <c r="G135" s="41"/>
      <c r="H135" s="41"/>
      <c r="I135" s="41">
        <f>G135*F135</f>
        <v>0</v>
      </c>
      <c r="J135" s="43"/>
      <c r="K135" s="44">
        <f>SUM(K119:K134)</f>
        <v>0.498</v>
      </c>
    </row>
    <row r="136" spans="1:11" s="22" customFormat="1" ht="15.75" x14ac:dyDescent="0.25">
      <c r="A136" s="71"/>
      <c r="B136" s="72"/>
      <c r="C136" s="71" t="s">
        <v>84</v>
      </c>
      <c r="D136" s="71"/>
      <c r="E136" s="72"/>
      <c r="F136" s="72"/>
      <c r="G136" s="73"/>
      <c r="H136" s="42">
        <f>SUM(H119:H135)</f>
        <v>0</v>
      </c>
      <c r="I136" s="42">
        <f>SUM(I119:I135)</f>
        <v>0</v>
      </c>
      <c r="J136" s="74"/>
      <c r="K136" s="75"/>
    </row>
    <row r="137" spans="1:11" s="22" customFormat="1" ht="15.75" x14ac:dyDescent="0.25">
      <c r="A137" s="71"/>
      <c r="B137" s="72"/>
      <c r="C137" s="71"/>
      <c r="D137" s="71"/>
      <c r="E137" s="72"/>
      <c r="F137" s="72"/>
      <c r="G137" s="73"/>
      <c r="H137" s="42"/>
      <c r="I137" s="42"/>
      <c r="J137" s="74"/>
      <c r="K137" s="75"/>
    </row>
    <row r="138" spans="1:11" s="22" customFormat="1" ht="15.75" x14ac:dyDescent="0.25">
      <c r="A138" s="84"/>
      <c r="B138" s="85"/>
      <c r="C138" s="66" t="s">
        <v>170</v>
      </c>
      <c r="D138" s="66"/>
      <c r="E138" s="85"/>
      <c r="F138" s="85"/>
      <c r="G138" s="86"/>
      <c r="H138" s="87"/>
      <c r="I138" s="87"/>
      <c r="J138" s="88"/>
      <c r="K138" s="89"/>
    </row>
    <row r="139" spans="1:11" s="22" customFormat="1" ht="15.75" x14ac:dyDescent="0.25">
      <c r="A139" s="71"/>
      <c r="B139" s="40">
        <v>60</v>
      </c>
      <c r="C139" s="39" t="s">
        <v>24</v>
      </c>
      <c r="D139" s="39" t="s">
        <v>171</v>
      </c>
      <c r="E139" s="40" t="s">
        <v>50</v>
      </c>
      <c r="F139" s="40">
        <v>298</v>
      </c>
      <c r="G139" s="41"/>
      <c r="H139" s="48"/>
      <c r="I139" s="48">
        <f>G139*F139</f>
        <v>0</v>
      </c>
      <c r="J139" s="43"/>
      <c r="K139" s="44"/>
    </row>
    <row r="140" spans="1:11" s="22" customFormat="1" ht="15.75" x14ac:dyDescent="0.25">
      <c r="A140" s="71"/>
      <c r="B140" s="40">
        <v>61</v>
      </c>
      <c r="C140" s="39" t="s">
        <v>24</v>
      </c>
      <c r="D140" s="39" t="s">
        <v>172</v>
      </c>
      <c r="E140" s="40" t="s">
        <v>50</v>
      </c>
      <c r="F140" s="40">
        <v>350</v>
      </c>
      <c r="G140" s="41"/>
      <c r="H140" s="48"/>
      <c r="I140" s="48">
        <f>F140*G140</f>
        <v>0</v>
      </c>
      <c r="J140" s="43"/>
      <c r="K140" s="44"/>
    </row>
    <row r="141" spans="1:11" s="22" customFormat="1" ht="15.75" x14ac:dyDescent="0.25">
      <c r="A141" s="71"/>
      <c r="B141" s="40">
        <v>62</v>
      </c>
      <c r="C141" s="39" t="s">
        <v>24</v>
      </c>
      <c r="D141" s="39" t="s">
        <v>173</v>
      </c>
      <c r="E141" s="40" t="s">
        <v>50</v>
      </c>
      <c r="F141" s="40">
        <v>350</v>
      </c>
      <c r="G141" s="41"/>
      <c r="H141" s="48">
        <f>G141*F141</f>
        <v>0</v>
      </c>
      <c r="I141" s="48"/>
      <c r="J141" s="43"/>
      <c r="K141" s="44"/>
    </row>
    <row r="142" spans="1:11" s="22" customFormat="1" ht="15.75" x14ac:dyDescent="0.25">
      <c r="A142" s="71"/>
      <c r="B142" s="40">
        <v>63</v>
      </c>
      <c r="C142" s="39" t="s">
        <v>24</v>
      </c>
      <c r="D142" s="39" t="s">
        <v>174</v>
      </c>
      <c r="E142" s="40" t="s">
        <v>50</v>
      </c>
      <c r="F142" s="40">
        <v>320</v>
      </c>
      <c r="G142" s="41"/>
      <c r="H142" s="48"/>
      <c r="I142" s="48">
        <f>F142*G142</f>
        <v>0</v>
      </c>
      <c r="J142" s="43"/>
      <c r="K142" s="44"/>
    </row>
    <row r="143" spans="1:11" s="22" customFormat="1" ht="15.75" x14ac:dyDescent="0.25">
      <c r="A143" s="71"/>
      <c r="B143" s="40">
        <v>64</v>
      </c>
      <c r="C143" s="39" t="s">
        <v>24</v>
      </c>
      <c r="D143" s="39" t="s">
        <v>175</v>
      </c>
      <c r="E143" s="40" t="s">
        <v>50</v>
      </c>
      <c r="F143" s="40">
        <v>320</v>
      </c>
      <c r="G143" s="41"/>
      <c r="H143" s="48">
        <f>F143*G143</f>
        <v>0</v>
      </c>
      <c r="I143" s="48"/>
      <c r="J143" s="43"/>
      <c r="K143" s="44"/>
    </row>
    <row r="144" spans="1:11" s="22" customFormat="1" ht="15.75" x14ac:dyDescent="0.25">
      <c r="A144" s="71"/>
      <c r="B144" s="40">
        <v>65</v>
      </c>
      <c r="C144" s="39" t="s">
        <v>24</v>
      </c>
      <c r="D144" s="39" t="s">
        <v>176</v>
      </c>
      <c r="E144" s="40" t="s">
        <v>50</v>
      </c>
      <c r="F144" s="40">
        <v>350</v>
      </c>
      <c r="G144" s="41"/>
      <c r="H144" s="48"/>
      <c r="I144" s="48">
        <f>G144*F144</f>
        <v>0</v>
      </c>
      <c r="J144" s="43"/>
      <c r="K144" s="44"/>
    </row>
    <row r="145" spans="1:11" s="22" customFormat="1" ht="15.75" x14ac:dyDescent="0.25">
      <c r="A145" s="71"/>
      <c r="B145" s="40">
        <v>66</v>
      </c>
      <c r="C145" s="39" t="s">
        <v>24</v>
      </c>
      <c r="D145" s="39" t="s">
        <v>177</v>
      </c>
      <c r="E145" s="40" t="s">
        <v>50</v>
      </c>
      <c r="F145" s="40">
        <v>350</v>
      </c>
      <c r="G145" s="41"/>
      <c r="H145" s="48">
        <f>F145*G145</f>
        <v>0</v>
      </c>
      <c r="I145" s="48"/>
      <c r="J145" s="43"/>
      <c r="K145" s="44"/>
    </row>
    <row r="146" spans="1:11" s="22" customFormat="1" ht="15.75" x14ac:dyDescent="0.25">
      <c r="A146" s="71"/>
      <c r="B146" s="40">
        <v>67</v>
      </c>
      <c r="C146" s="39" t="s">
        <v>24</v>
      </c>
      <c r="D146" s="39" t="s">
        <v>178</v>
      </c>
      <c r="E146" s="40" t="s">
        <v>89</v>
      </c>
      <c r="F146" s="40">
        <v>1</v>
      </c>
      <c r="G146" s="41"/>
      <c r="H146" s="48"/>
      <c r="I146" s="48">
        <f>G146*F146</f>
        <v>0</v>
      </c>
      <c r="J146" s="43"/>
      <c r="K146" s="44"/>
    </row>
    <row r="147" spans="1:11" s="22" customFormat="1" ht="15.75" x14ac:dyDescent="0.25">
      <c r="A147" s="71"/>
      <c r="B147" s="40">
        <v>68</v>
      </c>
      <c r="C147" s="39" t="s">
        <v>24</v>
      </c>
      <c r="D147" s="39" t="s">
        <v>179</v>
      </c>
      <c r="E147" s="40" t="s">
        <v>89</v>
      </c>
      <c r="F147" s="40">
        <v>1</v>
      </c>
      <c r="G147" s="41"/>
      <c r="H147" s="48">
        <f>F147*G147</f>
        <v>0</v>
      </c>
      <c r="I147" s="48"/>
      <c r="J147" s="43"/>
      <c r="K147" s="44"/>
    </row>
    <row r="148" spans="1:11" s="22" customFormat="1" ht="15.75" x14ac:dyDescent="0.25">
      <c r="A148" s="71"/>
      <c r="B148" s="40">
        <v>69</v>
      </c>
      <c r="C148" s="39" t="s">
        <v>24</v>
      </c>
      <c r="D148" s="39" t="s">
        <v>180</v>
      </c>
      <c r="E148" s="40" t="s">
        <v>89</v>
      </c>
      <c r="F148" s="40">
        <v>2</v>
      </c>
      <c r="G148" s="41"/>
      <c r="H148" s="48"/>
      <c r="I148" s="48">
        <f>F148*G148</f>
        <v>0</v>
      </c>
      <c r="J148" s="43"/>
      <c r="K148" s="44"/>
    </row>
    <row r="149" spans="1:11" s="22" customFormat="1" ht="15.75" x14ac:dyDescent="0.25">
      <c r="A149" s="71"/>
      <c r="B149" s="40">
        <v>70</v>
      </c>
      <c r="C149" s="39" t="s">
        <v>24</v>
      </c>
      <c r="D149" s="39" t="s">
        <v>181</v>
      </c>
      <c r="E149" s="40" t="s">
        <v>182</v>
      </c>
      <c r="F149" s="40">
        <v>2</v>
      </c>
      <c r="G149" s="41"/>
      <c r="H149" s="48">
        <f>F149*G149</f>
        <v>0</v>
      </c>
      <c r="I149" s="48"/>
      <c r="J149" s="43"/>
      <c r="K149" s="44"/>
    </row>
    <row r="150" spans="1:11" s="22" customFormat="1" ht="15.75" x14ac:dyDescent="0.25">
      <c r="A150" s="71"/>
      <c r="B150" s="40">
        <v>71</v>
      </c>
      <c r="C150" s="39" t="s">
        <v>24</v>
      </c>
      <c r="D150" s="39" t="s">
        <v>183</v>
      </c>
      <c r="E150" s="40" t="s">
        <v>35</v>
      </c>
      <c r="F150" s="40">
        <v>119</v>
      </c>
      <c r="G150" s="41"/>
      <c r="H150" s="48"/>
      <c r="I150" s="48">
        <f>F150*G150</f>
        <v>0</v>
      </c>
      <c r="J150" s="43"/>
      <c r="K150" s="44"/>
    </row>
    <row r="151" spans="1:11" s="22" customFormat="1" ht="15.75" x14ac:dyDescent="0.25">
      <c r="A151" s="71"/>
      <c r="B151" s="40">
        <v>72</v>
      </c>
      <c r="C151" s="39" t="s">
        <v>24</v>
      </c>
      <c r="D151" s="39" t="s">
        <v>184</v>
      </c>
      <c r="E151" s="40" t="s">
        <v>35</v>
      </c>
      <c r="F151" s="40">
        <v>119</v>
      </c>
      <c r="G151" s="41"/>
      <c r="H151" s="48">
        <f>G151*F151</f>
        <v>0</v>
      </c>
      <c r="I151" s="48"/>
      <c r="J151" s="43"/>
      <c r="K151" s="44"/>
    </row>
    <row r="152" spans="1:11" s="22" customFormat="1" ht="15.75" x14ac:dyDescent="0.25">
      <c r="A152" s="71"/>
      <c r="B152" s="40">
        <v>73</v>
      </c>
      <c r="C152" s="39" t="s">
        <v>24</v>
      </c>
      <c r="D152" s="39" t="s">
        <v>185</v>
      </c>
      <c r="E152" s="40" t="s">
        <v>50</v>
      </c>
      <c r="F152" s="40">
        <v>298</v>
      </c>
      <c r="G152" s="41"/>
      <c r="H152" s="48"/>
      <c r="I152" s="48">
        <f t="shared" ref="I152:I153" si="10">F152*G152</f>
        <v>0</v>
      </c>
      <c r="J152" s="43"/>
      <c r="K152" s="44"/>
    </row>
    <row r="153" spans="1:11" s="22" customFormat="1" ht="15.75" x14ac:dyDescent="0.25">
      <c r="A153" s="71"/>
      <c r="B153" s="40">
        <v>74</v>
      </c>
      <c r="C153" s="39" t="s">
        <v>24</v>
      </c>
      <c r="D153" s="39" t="s">
        <v>186</v>
      </c>
      <c r="E153" s="40" t="s">
        <v>169</v>
      </c>
      <c r="F153" s="40">
        <v>13</v>
      </c>
      <c r="G153" s="41"/>
      <c r="H153" s="48"/>
      <c r="I153" s="48">
        <f t="shared" si="10"/>
        <v>0</v>
      </c>
      <c r="J153" s="43"/>
      <c r="K153" s="44"/>
    </row>
    <row r="154" spans="1:11" s="22" customFormat="1" ht="15.75" x14ac:dyDescent="0.25">
      <c r="A154" s="71"/>
      <c r="B154" s="40">
        <v>75</v>
      </c>
      <c r="C154" s="39" t="s">
        <v>24</v>
      </c>
      <c r="D154" s="39" t="s">
        <v>187</v>
      </c>
      <c r="E154" s="40" t="s">
        <v>169</v>
      </c>
      <c r="F154" s="40">
        <v>13</v>
      </c>
      <c r="G154" s="41"/>
      <c r="H154" s="48">
        <f>F154*G154</f>
        <v>0</v>
      </c>
      <c r="I154" s="48"/>
      <c r="J154" s="43"/>
      <c r="K154" s="44"/>
    </row>
    <row r="155" spans="1:11" s="22" customFormat="1" ht="15.75" x14ac:dyDescent="0.25">
      <c r="A155" s="71"/>
      <c r="B155" s="40">
        <v>76</v>
      </c>
      <c r="C155" s="39" t="s">
        <v>24</v>
      </c>
      <c r="D155" s="39" t="s">
        <v>188</v>
      </c>
      <c r="E155" s="40" t="s">
        <v>50</v>
      </c>
      <c r="F155" s="40">
        <v>298</v>
      </c>
      <c r="G155" s="41"/>
      <c r="H155" s="48"/>
      <c r="I155" s="48">
        <f t="shared" ref="I155:I157" si="11">F155*G155</f>
        <v>0</v>
      </c>
      <c r="J155" s="43"/>
      <c r="K155" s="44"/>
    </row>
    <row r="156" spans="1:11" s="22" customFormat="1" ht="15.75" x14ac:dyDescent="0.25">
      <c r="A156" s="71"/>
      <c r="B156" s="40">
        <v>77</v>
      </c>
      <c r="C156" s="39" t="s">
        <v>24</v>
      </c>
      <c r="D156" s="39" t="s">
        <v>189</v>
      </c>
      <c r="E156" s="40" t="s">
        <v>35</v>
      </c>
      <c r="F156" s="40">
        <v>14</v>
      </c>
      <c r="G156" s="41"/>
      <c r="H156" s="48"/>
      <c r="I156" s="48">
        <f t="shared" si="11"/>
        <v>0</v>
      </c>
      <c r="J156" s="43"/>
      <c r="K156" s="44"/>
    </row>
    <row r="157" spans="1:11" s="22" customFormat="1" ht="15.75" x14ac:dyDescent="0.25">
      <c r="A157" s="71"/>
      <c r="B157" s="40">
        <v>78</v>
      </c>
      <c r="C157" s="39" t="s">
        <v>24</v>
      </c>
      <c r="D157" s="39" t="s">
        <v>190</v>
      </c>
      <c r="E157" s="40" t="s">
        <v>50</v>
      </c>
      <c r="F157" s="40">
        <v>298</v>
      </c>
      <c r="G157" s="41"/>
      <c r="H157" s="48"/>
      <c r="I157" s="48">
        <f t="shared" si="11"/>
        <v>0</v>
      </c>
      <c r="J157" s="43"/>
      <c r="K157" s="44"/>
    </row>
    <row r="158" spans="1:11" s="22" customFormat="1" ht="15.75" x14ac:dyDescent="0.25">
      <c r="A158" s="71"/>
      <c r="B158" s="40">
        <v>79</v>
      </c>
      <c r="C158" s="39" t="s">
        <v>24</v>
      </c>
      <c r="D158" s="39" t="s">
        <v>191</v>
      </c>
      <c r="E158" s="40" t="s">
        <v>50</v>
      </c>
      <c r="F158" s="40">
        <v>313</v>
      </c>
      <c r="G158" s="41"/>
      <c r="H158" s="48">
        <f>F158*G158</f>
        <v>0</v>
      </c>
      <c r="I158" s="48"/>
      <c r="J158" s="43"/>
      <c r="K158" s="44"/>
    </row>
    <row r="159" spans="1:11" s="22" customFormat="1" ht="15.75" x14ac:dyDescent="0.25">
      <c r="A159" s="71"/>
      <c r="B159" s="40">
        <v>80</v>
      </c>
      <c r="C159" s="39" t="s">
        <v>24</v>
      </c>
      <c r="D159" s="39" t="s">
        <v>192</v>
      </c>
      <c r="E159" s="40" t="s">
        <v>193</v>
      </c>
      <c r="F159" s="40">
        <v>1</v>
      </c>
      <c r="G159" s="41"/>
      <c r="H159" s="48">
        <f>G159*F159</f>
        <v>0</v>
      </c>
      <c r="I159" s="48"/>
      <c r="J159" s="43"/>
      <c r="K159" s="44"/>
    </row>
    <row r="160" spans="1:11" s="22" customFormat="1" ht="15.75" x14ac:dyDescent="0.25">
      <c r="A160" s="71"/>
      <c r="B160" s="40">
        <v>81</v>
      </c>
      <c r="C160" s="39" t="s">
        <v>24</v>
      </c>
      <c r="D160" s="39" t="s">
        <v>194</v>
      </c>
      <c r="E160" s="40" t="s">
        <v>89</v>
      </c>
      <c r="F160" s="40">
        <v>720</v>
      </c>
      <c r="G160" s="41"/>
      <c r="H160" s="48">
        <f>F160*G160</f>
        <v>0</v>
      </c>
      <c r="I160" s="48"/>
      <c r="J160" s="43"/>
      <c r="K160" s="44"/>
    </row>
    <row r="161" spans="1:11" s="22" customFormat="1" ht="15.75" x14ac:dyDescent="0.25">
      <c r="A161" s="71"/>
      <c r="B161" s="40">
        <v>82</v>
      </c>
      <c r="C161" s="39" t="s">
        <v>24</v>
      </c>
      <c r="D161" s="39" t="s">
        <v>195</v>
      </c>
      <c r="E161" s="40" t="s">
        <v>99</v>
      </c>
      <c r="F161" s="40">
        <v>72</v>
      </c>
      <c r="G161" s="41"/>
      <c r="H161" s="48"/>
      <c r="I161" s="48">
        <f>F161*G161</f>
        <v>0</v>
      </c>
      <c r="J161" s="43"/>
      <c r="K161" s="44"/>
    </row>
    <row r="162" spans="1:11" s="19" customFormat="1" ht="15" x14ac:dyDescent="0.2">
      <c r="A162" s="39"/>
      <c r="B162" s="40">
        <v>83</v>
      </c>
      <c r="C162" s="39" t="s">
        <v>24</v>
      </c>
      <c r="D162" s="39" t="s">
        <v>196</v>
      </c>
      <c r="E162" s="40" t="s">
        <v>21</v>
      </c>
      <c r="F162" s="40">
        <v>75</v>
      </c>
      <c r="G162" s="41"/>
      <c r="H162" s="48">
        <f>G162*F162</f>
        <v>0</v>
      </c>
      <c r="I162" s="48"/>
      <c r="J162" s="43"/>
      <c r="K162" s="44"/>
    </row>
    <row r="163" spans="1:11" s="19" customFormat="1" ht="15.75" x14ac:dyDescent="0.25">
      <c r="A163" s="39"/>
      <c r="B163" s="40"/>
      <c r="C163" s="71" t="s">
        <v>84</v>
      </c>
      <c r="D163" s="39"/>
      <c r="E163" s="40"/>
      <c r="F163" s="40"/>
      <c r="G163" s="41"/>
      <c r="H163" s="42">
        <f>SUM(H139:H162)</f>
        <v>0</v>
      </c>
      <c r="I163" s="42">
        <f>SUM(I139:I162)</f>
        <v>0</v>
      </c>
      <c r="J163" s="43"/>
      <c r="K163" s="44"/>
    </row>
    <row r="164" spans="1:11" s="19" customFormat="1" ht="15.75" x14ac:dyDescent="0.25">
      <c r="A164" s="39"/>
      <c r="B164" s="40"/>
      <c r="C164" s="71"/>
      <c r="D164" s="39"/>
      <c r="E164" s="40"/>
      <c r="F164" s="40"/>
      <c r="G164" s="41"/>
      <c r="H164" s="42"/>
      <c r="I164" s="42"/>
      <c r="J164" s="43"/>
      <c r="K164" s="44"/>
    </row>
    <row r="165" spans="1:11" s="19" customFormat="1" ht="15.75" x14ac:dyDescent="0.25">
      <c r="A165" s="64"/>
      <c r="B165" s="65"/>
      <c r="C165" s="66" t="s">
        <v>197</v>
      </c>
      <c r="D165" s="67"/>
      <c r="E165" s="65"/>
      <c r="F165" s="65"/>
      <c r="G165" s="68"/>
      <c r="H165" s="87"/>
      <c r="I165" s="87"/>
      <c r="J165" s="69"/>
      <c r="K165" s="70"/>
    </row>
    <row r="166" spans="1:11" s="19" customFormat="1" ht="15" x14ac:dyDescent="0.2">
      <c r="A166" s="39"/>
      <c r="B166" s="40">
        <v>84</v>
      </c>
      <c r="C166" s="39" t="s">
        <v>24</v>
      </c>
      <c r="D166" s="39" t="s">
        <v>171</v>
      </c>
      <c r="E166" s="40" t="s">
        <v>50</v>
      </c>
      <c r="F166" s="40">
        <v>602</v>
      </c>
      <c r="G166" s="41"/>
      <c r="H166" s="48"/>
      <c r="I166" s="48">
        <f>G166*F166</f>
        <v>0</v>
      </c>
      <c r="J166" s="43"/>
      <c r="K166" s="44"/>
    </row>
    <row r="167" spans="1:11" s="19" customFormat="1" ht="15" x14ac:dyDescent="0.2">
      <c r="A167" s="39"/>
      <c r="B167" s="40">
        <v>85</v>
      </c>
      <c r="C167" s="39" t="s">
        <v>24</v>
      </c>
      <c r="D167" s="39" t="s">
        <v>172</v>
      </c>
      <c r="E167" s="40" t="s">
        <v>50</v>
      </c>
      <c r="F167" s="40">
        <v>720</v>
      </c>
      <c r="G167" s="41"/>
      <c r="H167" s="48"/>
      <c r="I167" s="48">
        <f>F167*G167</f>
        <v>0</v>
      </c>
      <c r="J167" s="43"/>
      <c r="K167" s="44"/>
    </row>
    <row r="168" spans="1:11" s="19" customFormat="1" ht="15" x14ac:dyDescent="0.2">
      <c r="A168" s="39"/>
      <c r="B168" s="40">
        <v>86</v>
      </c>
      <c r="C168" s="39" t="s">
        <v>24</v>
      </c>
      <c r="D168" s="39" t="s">
        <v>173</v>
      </c>
      <c r="E168" s="40" t="s">
        <v>50</v>
      </c>
      <c r="F168" s="40">
        <v>720</v>
      </c>
      <c r="G168" s="41"/>
      <c r="H168" s="48">
        <f>F168*G168</f>
        <v>0</v>
      </c>
      <c r="I168" s="48"/>
      <c r="J168" s="43"/>
      <c r="K168" s="44"/>
    </row>
    <row r="169" spans="1:11" s="19" customFormat="1" ht="15" x14ac:dyDescent="0.2">
      <c r="A169" s="39"/>
      <c r="B169" s="40">
        <v>87</v>
      </c>
      <c r="C169" s="39" t="s">
        <v>24</v>
      </c>
      <c r="D169" s="39" t="s">
        <v>174</v>
      </c>
      <c r="E169" s="40" t="s">
        <v>50</v>
      </c>
      <c r="F169" s="40">
        <v>645</v>
      </c>
      <c r="G169" s="41"/>
      <c r="H169" s="48"/>
      <c r="I169" s="48">
        <f>G169*F169</f>
        <v>0</v>
      </c>
      <c r="J169" s="43"/>
      <c r="K169" s="44"/>
    </row>
    <row r="170" spans="1:11" s="19" customFormat="1" ht="15" x14ac:dyDescent="0.2">
      <c r="A170" s="39"/>
      <c r="B170" s="40">
        <v>88</v>
      </c>
      <c r="C170" s="39" t="s">
        <v>24</v>
      </c>
      <c r="D170" s="39" t="s">
        <v>198</v>
      </c>
      <c r="E170" s="40" t="s">
        <v>50</v>
      </c>
      <c r="F170" s="40">
        <v>645</v>
      </c>
      <c r="G170" s="41"/>
      <c r="H170" s="48">
        <f>F170*G170</f>
        <v>0</v>
      </c>
      <c r="I170" s="48"/>
      <c r="J170" s="43"/>
      <c r="K170" s="44"/>
    </row>
    <row r="171" spans="1:11" s="19" customFormat="1" ht="15" x14ac:dyDescent="0.2">
      <c r="A171" s="39"/>
      <c r="B171" s="40">
        <v>89</v>
      </c>
      <c r="C171" s="39" t="s">
        <v>24</v>
      </c>
      <c r="D171" s="39" t="s">
        <v>176</v>
      </c>
      <c r="E171" s="40" t="s">
        <v>50</v>
      </c>
      <c r="F171" s="40">
        <v>720</v>
      </c>
      <c r="G171" s="41"/>
      <c r="H171" s="48"/>
      <c r="I171" s="48">
        <f>F171*G171</f>
        <v>0</v>
      </c>
      <c r="J171" s="43"/>
      <c r="K171" s="44"/>
    </row>
    <row r="172" spans="1:11" s="19" customFormat="1" ht="15" x14ac:dyDescent="0.2">
      <c r="A172" s="39"/>
      <c r="B172" s="40">
        <v>90</v>
      </c>
      <c r="C172" s="39" t="s">
        <v>24</v>
      </c>
      <c r="D172" s="39" t="s">
        <v>177</v>
      </c>
      <c r="E172" s="40" t="s">
        <v>50</v>
      </c>
      <c r="F172" s="40">
        <v>720</v>
      </c>
      <c r="G172" s="41"/>
      <c r="H172" s="48">
        <f>F172*G172</f>
        <v>0</v>
      </c>
      <c r="I172" s="48"/>
      <c r="J172" s="43"/>
      <c r="K172" s="44"/>
    </row>
    <row r="173" spans="1:11" s="19" customFormat="1" ht="15" x14ac:dyDescent="0.2">
      <c r="A173" s="39"/>
      <c r="B173" s="40">
        <v>91</v>
      </c>
      <c r="C173" s="39" t="s">
        <v>24</v>
      </c>
      <c r="D173" s="39" t="s">
        <v>178</v>
      </c>
      <c r="E173" s="40" t="s">
        <v>89</v>
      </c>
      <c r="F173" s="40">
        <v>1</v>
      </c>
      <c r="G173" s="41"/>
      <c r="H173" s="48"/>
      <c r="I173" s="48">
        <f>F173*G173</f>
        <v>0</v>
      </c>
      <c r="J173" s="43"/>
      <c r="K173" s="44"/>
    </row>
    <row r="174" spans="1:11" s="19" customFormat="1" ht="15" x14ac:dyDescent="0.2">
      <c r="A174" s="39"/>
      <c r="B174" s="40">
        <v>92</v>
      </c>
      <c r="C174" s="39" t="s">
        <v>24</v>
      </c>
      <c r="D174" s="39" t="s">
        <v>179</v>
      </c>
      <c r="E174" s="40" t="s">
        <v>89</v>
      </c>
      <c r="F174" s="40">
        <v>1</v>
      </c>
      <c r="G174" s="41"/>
      <c r="H174" s="48">
        <f>F174*G174</f>
        <v>0</v>
      </c>
      <c r="I174" s="48"/>
      <c r="J174" s="43"/>
      <c r="K174" s="44"/>
    </row>
    <row r="175" spans="1:11" s="19" customFormat="1" ht="15" x14ac:dyDescent="0.2">
      <c r="A175" s="39"/>
      <c r="B175" s="40">
        <v>93</v>
      </c>
      <c r="C175" s="39" t="s">
        <v>24</v>
      </c>
      <c r="D175" s="39" t="s">
        <v>199</v>
      </c>
      <c r="E175" s="40" t="s">
        <v>35</v>
      </c>
      <c r="F175" s="40">
        <v>61</v>
      </c>
      <c r="G175" s="41"/>
      <c r="H175" s="48"/>
      <c r="I175" s="48">
        <f>F175*G175</f>
        <v>0</v>
      </c>
      <c r="J175" s="43"/>
      <c r="K175" s="44"/>
    </row>
    <row r="176" spans="1:11" s="19" customFormat="1" ht="15" x14ac:dyDescent="0.2">
      <c r="A176" s="39"/>
      <c r="B176" s="40">
        <v>94</v>
      </c>
      <c r="C176" s="39" t="s">
        <v>24</v>
      </c>
      <c r="D176" s="39" t="s">
        <v>200</v>
      </c>
      <c r="E176" s="40" t="s">
        <v>35</v>
      </c>
      <c r="F176" s="40">
        <v>61</v>
      </c>
      <c r="G176" s="41"/>
      <c r="H176" s="48">
        <f>G176*F176</f>
        <v>0</v>
      </c>
      <c r="I176" s="48"/>
      <c r="J176" s="43"/>
      <c r="K176" s="44"/>
    </row>
    <row r="177" spans="1:11" s="19" customFormat="1" ht="15" x14ac:dyDescent="0.2">
      <c r="A177" s="39"/>
      <c r="B177" s="40">
        <v>95</v>
      </c>
      <c r="C177" s="39" t="s">
        <v>24</v>
      </c>
      <c r="D177" s="39" t="s">
        <v>185</v>
      </c>
      <c r="E177" s="40" t="s">
        <v>50</v>
      </c>
      <c r="F177" s="40">
        <v>602</v>
      </c>
      <c r="G177" s="41"/>
      <c r="H177" s="48"/>
      <c r="I177" s="48">
        <f t="shared" ref="I177:I178" si="12">F177*G177</f>
        <v>0</v>
      </c>
      <c r="J177" s="43"/>
      <c r="K177" s="44"/>
    </row>
    <row r="178" spans="1:11" s="19" customFormat="1" ht="15" x14ac:dyDescent="0.2">
      <c r="A178" s="39"/>
      <c r="B178" s="40">
        <v>96</v>
      </c>
      <c r="C178" s="39" t="s">
        <v>24</v>
      </c>
      <c r="D178" s="39" t="s">
        <v>186</v>
      </c>
      <c r="E178" s="40" t="s">
        <v>169</v>
      </c>
      <c r="F178" s="40">
        <v>25</v>
      </c>
      <c r="G178" s="41"/>
      <c r="H178" s="48"/>
      <c r="I178" s="48">
        <f t="shared" si="12"/>
        <v>0</v>
      </c>
      <c r="J178" s="43"/>
      <c r="K178" s="44"/>
    </row>
    <row r="179" spans="1:11" s="19" customFormat="1" ht="15" x14ac:dyDescent="0.2">
      <c r="A179" s="39"/>
      <c r="B179" s="40">
        <v>97</v>
      </c>
      <c r="C179" s="39" t="s">
        <v>24</v>
      </c>
      <c r="D179" s="39" t="s">
        <v>187</v>
      </c>
      <c r="E179" s="40" t="s">
        <v>169</v>
      </c>
      <c r="F179" s="40">
        <v>25</v>
      </c>
      <c r="G179" s="41"/>
      <c r="H179" s="48">
        <f>G179*F179</f>
        <v>0</v>
      </c>
      <c r="I179" s="48"/>
      <c r="J179" s="43"/>
      <c r="K179" s="44"/>
    </row>
    <row r="180" spans="1:11" s="19" customFormat="1" ht="15" x14ac:dyDescent="0.2">
      <c r="A180" s="39"/>
      <c r="B180" s="40">
        <v>98</v>
      </c>
      <c r="C180" s="39" t="s">
        <v>24</v>
      </c>
      <c r="D180" s="39" t="s">
        <v>201</v>
      </c>
      <c r="E180" s="40" t="s">
        <v>50</v>
      </c>
      <c r="F180" s="40">
        <v>602</v>
      </c>
      <c r="G180" s="41"/>
      <c r="H180" s="48"/>
      <c r="I180" s="48">
        <f>G180*F180</f>
        <v>0</v>
      </c>
      <c r="J180" s="43"/>
      <c r="K180" s="44"/>
    </row>
    <row r="181" spans="1:11" s="19" customFormat="1" ht="15" x14ac:dyDescent="0.2">
      <c r="A181" s="39"/>
      <c r="B181" s="40">
        <v>99</v>
      </c>
      <c r="C181" s="39" t="s">
        <v>24</v>
      </c>
      <c r="D181" s="39" t="s">
        <v>202</v>
      </c>
      <c r="E181" s="40" t="s">
        <v>169</v>
      </c>
      <c r="F181" s="40">
        <v>81</v>
      </c>
      <c r="G181" s="41"/>
      <c r="H181" s="48">
        <f>F181*G181</f>
        <v>0</v>
      </c>
      <c r="I181" s="48"/>
      <c r="J181" s="43"/>
      <c r="K181" s="44"/>
    </row>
    <row r="182" spans="1:11" s="19" customFormat="1" ht="15" x14ac:dyDescent="0.2">
      <c r="A182" s="39"/>
      <c r="B182" s="40">
        <v>100</v>
      </c>
      <c r="C182" s="39" t="s">
        <v>24</v>
      </c>
      <c r="D182" s="39" t="s">
        <v>188</v>
      </c>
      <c r="E182" s="40" t="s">
        <v>50</v>
      </c>
      <c r="F182" s="40">
        <v>602</v>
      </c>
      <c r="G182" s="41"/>
      <c r="H182" s="48"/>
      <c r="I182" s="48">
        <f>G182*F182</f>
        <v>0</v>
      </c>
      <c r="J182" s="43"/>
      <c r="K182" s="44"/>
    </row>
    <row r="183" spans="1:11" s="19" customFormat="1" ht="15" x14ac:dyDescent="0.2">
      <c r="A183" s="39"/>
      <c r="B183" s="40">
        <v>101</v>
      </c>
      <c r="C183" s="39" t="s">
        <v>24</v>
      </c>
      <c r="D183" s="39" t="s">
        <v>189</v>
      </c>
      <c r="E183" s="40" t="s">
        <v>35</v>
      </c>
      <c r="F183" s="40">
        <v>20</v>
      </c>
      <c r="G183" s="41"/>
      <c r="H183" s="48"/>
      <c r="I183" s="48">
        <f>F183*G183</f>
        <v>0</v>
      </c>
      <c r="J183" s="43"/>
      <c r="K183" s="44"/>
    </row>
    <row r="184" spans="1:11" s="19" customFormat="1" ht="15" x14ac:dyDescent="0.2">
      <c r="A184" s="39"/>
      <c r="B184" s="40">
        <v>102</v>
      </c>
      <c r="C184" s="39" t="s">
        <v>24</v>
      </c>
      <c r="D184" s="39" t="s">
        <v>196</v>
      </c>
      <c r="E184" s="40" t="s">
        <v>21</v>
      </c>
      <c r="F184" s="40">
        <v>35</v>
      </c>
      <c r="G184" s="41"/>
      <c r="H184" s="48">
        <f>F184*G184</f>
        <v>0</v>
      </c>
      <c r="I184" s="48"/>
      <c r="J184" s="43"/>
      <c r="K184" s="44"/>
    </row>
    <row r="185" spans="1:11" s="22" customFormat="1" ht="15.75" x14ac:dyDescent="0.25">
      <c r="A185" s="71"/>
      <c r="B185" s="72"/>
      <c r="C185" s="71" t="s">
        <v>84</v>
      </c>
      <c r="D185" s="71"/>
      <c r="E185" s="72"/>
      <c r="F185" s="72"/>
      <c r="G185" s="73"/>
      <c r="H185" s="42">
        <f>SUM(H166:H184)</f>
        <v>0</v>
      </c>
      <c r="I185" s="42">
        <f>SUM(I166:I184)</f>
        <v>0</v>
      </c>
      <c r="J185" s="74"/>
      <c r="K185" s="75"/>
    </row>
    <row r="186" spans="1:11" x14ac:dyDescent="0.2">
      <c r="A186" s="28"/>
      <c r="B186" s="29"/>
      <c r="C186" s="28" t="s">
        <v>203</v>
      </c>
      <c r="D186" s="28"/>
      <c r="E186" s="29"/>
      <c r="F186" s="29"/>
      <c r="G186" s="30"/>
      <c r="H186" s="30"/>
      <c r="I186" s="30"/>
      <c r="J186" s="31"/>
      <c r="K186" s="46"/>
    </row>
    <row r="187" spans="1:11" s="19" customFormat="1" ht="15.75" x14ac:dyDescent="0.25">
      <c r="A187" s="90"/>
      <c r="B187" s="91"/>
      <c r="C187" s="51" t="s">
        <v>204</v>
      </c>
      <c r="D187" s="92"/>
      <c r="E187" s="91"/>
      <c r="F187" s="91"/>
      <c r="G187" s="93"/>
      <c r="H187" s="93"/>
      <c r="I187" s="93"/>
      <c r="J187" s="94"/>
      <c r="K187" s="95"/>
    </row>
    <row r="188" spans="1:11" s="19" customFormat="1" ht="15" x14ac:dyDescent="0.2">
      <c r="A188" s="57"/>
      <c r="B188" s="60"/>
      <c r="C188" s="59" t="s">
        <v>150</v>
      </c>
      <c r="D188" s="59"/>
      <c r="E188" s="60"/>
      <c r="F188" s="60"/>
      <c r="G188" s="61"/>
      <c r="H188" s="61"/>
      <c r="I188" s="61"/>
      <c r="J188" s="62"/>
      <c r="K188" s="63"/>
    </row>
    <row r="189" spans="1:11" s="19" customFormat="1" ht="15.75" x14ac:dyDescent="0.25">
      <c r="A189" s="64"/>
      <c r="B189" s="65"/>
      <c r="C189" s="66" t="s">
        <v>205</v>
      </c>
      <c r="D189" s="67"/>
      <c r="E189" s="65"/>
      <c r="F189" s="65"/>
      <c r="G189" s="68"/>
      <c r="H189" s="68"/>
      <c r="I189" s="68"/>
      <c r="J189" s="69"/>
      <c r="K189" s="70"/>
    </row>
    <row r="190" spans="1:11" s="19" customFormat="1" ht="15.75" x14ac:dyDescent="0.25">
      <c r="A190" s="64"/>
      <c r="B190" s="65"/>
      <c r="C190" s="66" t="s">
        <v>206</v>
      </c>
      <c r="D190" s="67"/>
      <c r="E190" s="65"/>
      <c r="F190" s="65"/>
      <c r="G190" s="68"/>
      <c r="H190" s="68"/>
      <c r="I190" s="68"/>
      <c r="J190" s="69"/>
      <c r="K190" s="70"/>
    </row>
    <row r="191" spans="1:11" s="19" customFormat="1" ht="15" x14ac:dyDescent="0.2">
      <c r="A191" s="39"/>
      <c r="B191" s="40"/>
      <c r="C191" s="39" t="s">
        <v>149</v>
      </c>
      <c r="D191" s="39"/>
      <c r="E191" s="40"/>
      <c r="F191" s="40"/>
      <c r="G191" s="41"/>
      <c r="H191" s="41"/>
      <c r="I191" s="41"/>
      <c r="J191" s="43"/>
      <c r="K191" s="44"/>
    </row>
    <row r="192" spans="1:11" s="19" customFormat="1" ht="15" x14ac:dyDescent="0.2">
      <c r="A192" s="39"/>
      <c r="B192" s="40">
        <v>103</v>
      </c>
      <c r="C192" s="39" t="s">
        <v>207</v>
      </c>
      <c r="D192" s="39" t="s">
        <v>208</v>
      </c>
      <c r="E192" s="40" t="s">
        <v>50</v>
      </c>
      <c r="F192" s="40">
        <v>42399</v>
      </c>
      <c r="G192" s="41"/>
      <c r="H192" s="41"/>
      <c r="I192" s="83">
        <f t="shared" ref="I192:I194" si="13">G192*F192</f>
        <v>0</v>
      </c>
      <c r="J192" s="43"/>
      <c r="K192" s="44"/>
    </row>
    <row r="193" spans="1:11" s="19" customFormat="1" ht="15" x14ac:dyDescent="0.2">
      <c r="A193" s="39"/>
      <c r="B193" s="40">
        <v>104</v>
      </c>
      <c r="C193" s="39" t="s">
        <v>24</v>
      </c>
      <c r="D193" s="39" t="s">
        <v>209</v>
      </c>
      <c r="E193" s="40" t="s">
        <v>35</v>
      </c>
      <c r="F193" s="40">
        <v>49.923999999999999</v>
      </c>
      <c r="G193" s="41"/>
      <c r="H193" s="41"/>
      <c r="I193" s="83">
        <f t="shared" si="13"/>
        <v>0</v>
      </c>
      <c r="J193" s="43"/>
      <c r="K193" s="44"/>
    </row>
    <row r="194" spans="1:11" s="19" customFormat="1" ht="15" x14ac:dyDescent="0.2">
      <c r="A194" s="39"/>
      <c r="B194" s="40">
        <v>105</v>
      </c>
      <c r="C194" s="39" t="s">
        <v>210</v>
      </c>
      <c r="D194" s="39" t="s">
        <v>211</v>
      </c>
      <c r="E194" s="40" t="s">
        <v>21</v>
      </c>
      <c r="F194" s="40">
        <v>0.30599999999999999</v>
      </c>
      <c r="G194" s="41"/>
      <c r="H194" s="41"/>
      <c r="I194" s="83">
        <f t="shared" si="13"/>
        <v>0</v>
      </c>
      <c r="J194" s="43"/>
      <c r="K194" s="44"/>
    </row>
    <row r="195" spans="1:11" s="19" customFormat="1" ht="15" x14ac:dyDescent="0.2">
      <c r="A195" s="39"/>
      <c r="B195" s="40">
        <v>106</v>
      </c>
      <c r="C195" s="39" t="s">
        <v>24</v>
      </c>
      <c r="D195" s="39" t="s">
        <v>212</v>
      </c>
      <c r="E195" s="40" t="s">
        <v>21</v>
      </c>
      <c r="F195" s="40">
        <v>0.30599999999999999</v>
      </c>
      <c r="G195" s="41"/>
      <c r="H195" s="41">
        <f>F195*G195</f>
        <v>0</v>
      </c>
      <c r="I195" s="83"/>
      <c r="J195" s="43"/>
      <c r="K195" s="44"/>
    </row>
    <row r="196" spans="1:11" s="22" customFormat="1" ht="15.75" x14ac:dyDescent="0.25">
      <c r="A196" s="71"/>
      <c r="B196" s="72"/>
      <c r="C196" s="71" t="s">
        <v>84</v>
      </c>
      <c r="D196" s="71"/>
      <c r="E196" s="72"/>
      <c r="F196" s="72"/>
      <c r="G196" s="73"/>
      <c r="H196" s="42">
        <f>SUM(H192:H195)</f>
        <v>0</v>
      </c>
      <c r="I196" s="42">
        <f>SUM(I192:I195)</f>
        <v>0</v>
      </c>
      <c r="J196" s="74"/>
      <c r="K196" s="75"/>
    </row>
    <row r="197" spans="1:11" s="22" customFormat="1" ht="15.75" x14ac:dyDescent="0.25">
      <c r="A197" s="71"/>
      <c r="B197" s="72"/>
      <c r="C197" s="71"/>
      <c r="D197" s="71"/>
      <c r="E197" s="72"/>
      <c r="F197" s="72"/>
      <c r="G197" s="73"/>
      <c r="H197" s="42"/>
      <c r="I197" s="42"/>
      <c r="J197" s="74"/>
      <c r="K197" s="75"/>
    </row>
    <row r="198" spans="1:11" s="22" customFormat="1" ht="15.75" x14ac:dyDescent="0.25">
      <c r="A198" s="96"/>
      <c r="B198" s="97"/>
      <c r="C198" s="98" t="s">
        <v>213</v>
      </c>
      <c r="D198" s="98"/>
      <c r="E198" s="97"/>
      <c r="F198" s="97"/>
      <c r="G198" s="99"/>
      <c r="H198" s="99"/>
      <c r="I198" s="100"/>
      <c r="J198" s="101"/>
      <c r="K198" s="102"/>
    </row>
    <row r="199" spans="1:11" s="19" customFormat="1" ht="15.75" x14ac:dyDescent="0.25">
      <c r="A199" s="57"/>
      <c r="B199" s="60"/>
      <c r="C199" s="59"/>
      <c r="D199" s="103" t="s">
        <v>214</v>
      </c>
      <c r="E199" s="60"/>
      <c r="F199" s="60"/>
      <c r="G199" s="61"/>
      <c r="H199" s="61"/>
      <c r="I199" s="104"/>
      <c r="J199" s="62"/>
      <c r="K199" s="63"/>
    </row>
    <row r="200" spans="1:11" s="19" customFormat="1" ht="15" x14ac:dyDescent="0.2">
      <c r="A200" s="39"/>
      <c r="B200" s="40">
        <v>107</v>
      </c>
      <c r="C200" s="39" t="s">
        <v>215</v>
      </c>
      <c r="D200" s="39" t="s">
        <v>216</v>
      </c>
      <c r="E200" s="40" t="s">
        <v>50</v>
      </c>
      <c r="F200" s="40">
        <v>12200</v>
      </c>
      <c r="G200" s="41"/>
      <c r="H200" s="41"/>
      <c r="I200" s="83">
        <f t="shared" ref="I200:I201" si="14">G200*F200</f>
        <v>0</v>
      </c>
      <c r="J200" s="43"/>
      <c r="K200" s="44"/>
    </row>
    <row r="201" spans="1:11" s="19" customFormat="1" ht="15" x14ac:dyDescent="0.2">
      <c r="A201" s="39"/>
      <c r="B201" s="40">
        <v>108</v>
      </c>
      <c r="C201" s="39" t="s">
        <v>217</v>
      </c>
      <c r="D201" s="39" t="s">
        <v>218</v>
      </c>
      <c r="E201" s="40" t="s">
        <v>50</v>
      </c>
      <c r="F201" s="40">
        <v>7800</v>
      </c>
      <c r="G201" s="41"/>
      <c r="H201" s="41"/>
      <c r="I201" s="41">
        <f t="shared" si="14"/>
        <v>0</v>
      </c>
      <c r="J201" s="43"/>
      <c r="K201" s="44"/>
    </row>
    <row r="202" spans="1:11" s="22" customFormat="1" ht="15.75" x14ac:dyDescent="0.25">
      <c r="A202" s="71"/>
      <c r="B202" s="72"/>
      <c r="C202" s="71" t="s">
        <v>84</v>
      </c>
      <c r="D202" s="71"/>
      <c r="E202" s="72"/>
      <c r="F202" s="72"/>
      <c r="G202" s="73"/>
      <c r="H202" s="42">
        <f>SUM(H200:H201)</f>
        <v>0</v>
      </c>
      <c r="I202" s="42">
        <f>SUM(I200:I201)</f>
        <v>0</v>
      </c>
      <c r="J202" s="74"/>
      <c r="K202" s="75"/>
    </row>
    <row r="203" spans="1:11" s="22" customFormat="1" ht="15.75" x14ac:dyDescent="0.25">
      <c r="A203" s="71"/>
      <c r="B203" s="72"/>
      <c r="C203" s="71"/>
      <c r="D203" s="71"/>
      <c r="E203" s="72"/>
      <c r="F203" s="72"/>
      <c r="G203" s="73"/>
      <c r="H203" s="42"/>
      <c r="I203" s="42"/>
      <c r="J203" s="74"/>
      <c r="K203" s="75"/>
    </row>
    <row r="204" spans="1:11" s="22" customFormat="1" ht="15.75" x14ac:dyDescent="0.25">
      <c r="A204" s="84"/>
      <c r="B204" s="85"/>
      <c r="C204" s="66" t="s">
        <v>219</v>
      </c>
      <c r="D204" s="66"/>
      <c r="E204" s="85"/>
      <c r="F204" s="85"/>
      <c r="G204" s="86"/>
      <c r="H204" s="87"/>
      <c r="I204" s="87"/>
      <c r="J204" s="88"/>
      <c r="K204" s="89"/>
    </row>
    <row r="205" spans="1:11" s="19" customFormat="1" ht="15" x14ac:dyDescent="0.2">
      <c r="A205" s="39"/>
      <c r="B205" s="40">
        <v>109</v>
      </c>
      <c r="C205" s="39" t="s">
        <v>220</v>
      </c>
      <c r="D205" s="39" t="s">
        <v>221</v>
      </c>
      <c r="E205" s="40" t="s">
        <v>50</v>
      </c>
      <c r="F205" s="40">
        <v>2086</v>
      </c>
      <c r="G205" s="41"/>
      <c r="H205" s="48"/>
      <c r="I205" s="48">
        <f t="shared" ref="I205:I206" si="15">F205*G205</f>
        <v>0</v>
      </c>
      <c r="J205" s="43"/>
      <c r="K205" s="44"/>
    </row>
    <row r="206" spans="1:11" s="19" customFormat="1" ht="15" x14ac:dyDescent="0.2">
      <c r="A206" s="39"/>
      <c r="B206" s="40">
        <v>110</v>
      </c>
      <c r="C206" s="39" t="s">
        <v>24</v>
      </c>
      <c r="D206" s="39" t="s">
        <v>222</v>
      </c>
      <c r="E206" s="40" t="s">
        <v>50</v>
      </c>
      <c r="F206" s="40">
        <v>298</v>
      </c>
      <c r="G206" s="41"/>
      <c r="H206" s="48"/>
      <c r="I206" s="48">
        <f t="shared" si="15"/>
        <v>0</v>
      </c>
      <c r="J206" s="43"/>
      <c r="K206" s="44"/>
    </row>
    <row r="207" spans="1:11" s="19" customFormat="1" ht="15" x14ac:dyDescent="0.2">
      <c r="A207" s="39"/>
      <c r="B207" s="40">
        <v>111</v>
      </c>
      <c r="C207" s="39" t="s">
        <v>24</v>
      </c>
      <c r="D207" s="39" t="s">
        <v>223</v>
      </c>
      <c r="E207" s="40" t="s">
        <v>169</v>
      </c>
      <c r="F207" s="40">
        <v>13</v>
      </c>
      <c r="G207" s="41"/>
      <c r="H207" s="48">
        <f>G207*F207</f>
        <v>0</v>
      </c>
      <c r="I207" s="48"/>
      <c r="J207" s="43"/>
      <c r="K207" s="44"/>
    </row>
    <row r="208" spans="1:11" s="19" customFormat="1" ht="15.75" x14ac:dyDescent="0.25">
      <c r="A208" s="39"/>
      <c r="B208" s="40"/>
      <c r="C208" s="71" t="s">
        <v>84</v>
      </c>
      <c r="D208" s="39"/>
      <c r="E208" s="40"/>
      <c r="F208" s="40"/>
      <c r="G208" s="41"/>
      <c r="H208" s="42">
        <f>SUM(H205:H207)</f>
        <v>0</v>
      </c>
      <c r="I208" s="42">
        <f>SUM(I205:I207)</f>
        <v>0</v>
      </c>
      <c r="J208" s="43"/>
      <c r="K208" s="44"/>
    </row>
    <row r="209" spans="1:11" s="19" customFormat="1" ht="15" x14ac:dyDescent="0.2">
      <c r="A209" s="39"/>
      <c r="B209" s="40"/>
      <c r="C209" s="39"/>
      <c r="D209" s="39"/>
      <c r="E209" s="40"/>
      <c r="F209" s="40"/>
      <c r="G209" s="41"/>
      <c r="H209" s="48"/>
      <c r="I209" s="48"/>
      <c r="J209" s="43"/>
      <c r="K209" s="44"/>
    </row>
    <row r="210" spans="1:11" s="19" customFormat="1" ht="15.75" x14ac:dyDescent="0.25">
      <c r="A210" s="64"/>
      <c r="B210" s="65"/>
      <c r="C210" s="66" t="s">
        <v>224</v>
      </c>
      <c r="D210" s="67"/>
      <c r="E210" s="65"/>
      <c r="F210" s="65"/>
      <c r="G210" s="68"/>
      <c r="H210" s="105"/>
      <c r="I210" s="105"/>
      <c r="J210" s="69"/>
      <c r="K210" s="70"/>
    </row>
    <row r="211" spans="1:11" s="19" customFormat="1" ht="15" x14ac:dyDescent="0.2">
      <c r="A211" s="39"/>
      <c r="B211" s="40">
        <v>112</v>
      </c>
      <c r="C211" s="39" t="s">
        <v>24</v>
      </c>
      <c r="D211" s="39" t="s">
        <v>225</v>
      </c>
      <c r="E211" s="40" t="s">
        <v>50</v>
      </c>
      <c r="F211" s="40">
        <v>6020</v>
      </c>
      <c r="G211" s="41"/>
      <c r="H211" s="48"/>
      <c r="I211" s="48">
        <f t="shared" ref="I211:I212" si="16">F211*G211</f>
        <v>0</v>
      </c>
      <c r="J211" s="43"/>
      <c r="K211" s="44"/>
    </row>
    <row r="212" spans="1:11" s="19" customFormat="1" ht="15" x14ac:dyDescent="0.2">
      <c r="A212" s="39"/>
      <c r="B212" s="40">
        <v>113</v>
      </c>
      <c r="C212" s="39" t="s">
        <v>24</v>
      </c>
      <c r="D212" s="39" t="s">
        <v>226</v>
      </c>
      <c r="E212" s="40" t="s">
        <v>50</v>
      </c>
      <c r="F212" s="40">
        <v>1806</v>
      </c>
      <c r="G212" s="41"/>
      <c r="H212" s="48"/>
      <c r="I212" s="48">
        <f t="shared" si="16"/>
        <v>0</v>
      </c>
      <c r="J212" s="43"/>
      <c r="K212" s="44"/>
    </row>
    <row r="213" spans="1:11" s="19" customFormat="1" ht="15" x14ac:dyDescent="0.2">
      <c r="A213" s="39"/>
      <c r="B213" s="40">
        <v>114</v>
      </c>
      <c r="C213" s="39" t="s">
        <v>24</v>
      </c>
      <c r="D213" s="39" t="s">
        <v>186</v>
      </c>
      <c r="E213" s="40" t="s">
        <v>169</v>
      </c>
      <c r="F213" s="40">
        <v>25</v>
      </c>
      <c r="G213" s="41"/>
      <c r="H213" s="48"/>
      <c r="I213" s="48">
        <f>G213*F213</f>
        <v>0</v>
      </c>
      <c r="J213" s="43"/>
      <c r="K213" s="44"/>
    </row>
    <row r="214" spans="1:11" s="19" customFormat="1" ht="15" x14ac:dyDescent="0.2">
      <c r="A214" s="39"/>
      <c r="B214" s="40">
        <v>115</v>
      </c>
      <c r="C214" s="39" t="s">
        <v>24</v>
      </c>
      <c r="D214" s="39" t="s">
        <v>187</v>
      </c>
      <c r="E214" s="40" t="s">
        <v>169</v>
      </c>
      <c r="F214" s="40">
        <v>25</v>
      </c>
      <c r="G214" s="41"/>
      <c r="H214" s="48">
        <f>G214*F214</f>
        <v>0</v>
      </c>
      <c r="I214" s="48"/>
      <c r="J214" s="43"/>
      <c r="K214" s="44"/>
    </row>
    <row r="215" spans="1:11" s="19" customFormat="1" ht="15.75" x14ac:dyDescent="0.25">
      <c r="A215" s="39"/>
      <c r="B215" s="40"/>
      <c r="C215" s="71" t="s">
        <v>84</v>
      </c>
      <c r="D215" s="39"/>
      <c r="E215" s="40"/>
      <c r="F215" s="40"/>
      <c r="G215" s="41"/>
      <c r="H215" s="42">
        <f>SUM(H211:H214)</f>
        <v>0</v>
      </c>
      <c r="I215" s="42">
        <f>SUM(I211:I214)</f>
        <v>0</v>
      </c>
      <c r="J215" s="43"/>
      <c r="K215" s="44"/>
    </row>
    <row r="216" spans="1:11" s="19" customFormat="1" ht="15.75" x14ac:dyDescent="0.25">
      <c r="A216" s="39"/>
      <c r="B216" s="40"/>
      <c r="C216" s="71"/>
      <c r="D216" s="39"/>
      <c r="E216" s="40"/>
      <c r="F216" s="40"/>
      <c r="G216" s="41"/>
      <c r="H216" s="48"/>
      <c r="I216" s="42"/>
      <c r="J216" s="43"/>
      <c r="K216" s="44"/>
    </row>
    <row r="217" spans="1:11" s="22" customFormat="1" ht="15.75" x14ac:dyDescent="0.25">
      <c r="A217" s="71"/>
      <c r="B217" s="106"/>
      <c r="C217" s="66" t="s">
        <v>227</v>
      </c>
      <c r="D217" s="66"/>
      <c r="E217" s="85"/>
      <c r="F217" s="85"/>
      <c r="G217" s="86"/>
      <c r="H217" s="86"/>
      <c r="I217" s="86"/>
      <c r="J217" s="88"/>
      <c r="K217" s="89"/>
    </row>
    <row r="218" spans="1:11" s="19" customFormat="1" ht="15" x14ac:dyDescent="0.2">
      <c r="A218" s="39"/>
      <c r="B218" s="40"/>
      <c r="C218" s="39" t="s">
        <v>149</v>
      </c>
      <c r="D218" s="39"/>
      <c r="E218" s="40"/>
      <c r="F218" s="40"/>
      <c r="G218" s="41"/>
      <c r="H218" s="41"/>
      <c r="I218" s="41"/>
      <c r="J218" s="43"/>
      <c r="K218" s="44"/>
    </row>
    <row r="219" spans="1:11" s="19" customFormat="1" ht="15" x14ac:dyDescent="0.2">
      <c r="A219" s="39"/>
      <c r="B219" s="40">
        <v>116</v>
      </c>
      <c r="C219" s="39" t="s">
        <v>228</v>
      </c>
      <c r="D219" s="39" t="s">
        <v>229</v>
      </c>
      <c r="E219" s="40" t="s">
        <v>35</v>
      </c>
      <c r="F219" s="40">
        <v>48.9</v>
      </c>
      <c r="G219" s="41"/>
      <c r="H219" s="41"/>
      <c r="I219" s="41">
        <f>F219*G219</f>
        <v>0</v>
      </c>
      <c r="J219" s="43"/>
      <c r="K219" s="44"/>
    </row>
    <row r="220" spans="1:11" s="19" customFormat="1" ht="15" x14ac:dyDescent="0.2">
      <c r="A220" s="39"/>
      <c r="B220" s="40">
        <v>117</v>
      </c>
      <c r="C220" s="39" t="s">
        <v>230</v>
      </c>
      <c r="D220" s="39" t="s">
        <v>231</v>
      </c>
      <c r="E220" s="40" t="s">
        <v>50</v>
      </c>
      <c r="F220" s="40">
        <v>1280</v>
      </c>
      <c r="G220" s="41"/>
      <c r="H220" s="41"/>
      <c r="I220" s="41">
        <f t="shared" ref="I220:I221" si="17">G220*F220</f>
        <v>0</v>
      </c>
      <c r="J220" s="43"/>
      <c r="K220" s="44"/>
    </row>
    <row r="221" spans="1:11" s="19" customFormat="1" ht="15" x14ac:dyDescent="0.2">
      <c r="A221" s="39"/>
      <c r="B221" s="40">
        <v>118</v>
      </c>
      <c r="C221" s="39" t="s">
        <v>24</v>
      </c>
      <c r="D221" s="39" t="s">
        <v>232</v>
      </c>
      <c r="E221" s="40" t="s">
        <v>30</v>
      </c>
      <c r="F221" s="40">
        <v>15</v>
      </c>
      <c r="G221" s="41"/>
      <c r="H221" s="41"/>
      <c r="I221" s="41">
        <f t="shared" si="17"/>
        <v>0</v>
      </c>
      <c r="J221" s="43"/>
      <c r="K221" s="44"/>
    </row>
    <row r="222" spans="1:11" s="19" customFormat="1" ht="15" x14ac:dyDescent="0.2">
      <c r="A222" s="39"/>
      <c r="B222" s="40"/>
      <c r="C222" s="39"/>
      <c r="D222" s="39" t="s">
        <v>233</v>
      </c>
      <c r="E222" s="40"/>
      <c r="F222" s="40"/>
      <c r="G222" s="41"/>
      <c r="H222" s="41"/>
      <c r="I222" s="41"/>
      <c r="J222" s="43"/>
      <c r="K222" s="44"/>
    </row>
    <row r="223" spans="1:11" s="19" customFormat="1" ht="15" x14ac:dyDescent="0.2">
      <c r="A223" s="39"/>
      <c r="B223" s="40"/>
      <c r="C223" s="39"/>
      <c r="D223" s="39" t="s">
        <v>234</v>
      </c>
      <c r="E223" s="40"/>
      <c r="F223" s="40"/>
      <c r="G223" s="41"/>
      <c r="H223" s="41"/>
      <c r="I223" s="41"/>
      <c r="J223" s="43"/>
      <c r="K223" s="44"/>
    </row>
    <row r="224" spans="1:11" s="19" customFormat="1" ht="15" x14ac:dyDescent="0.2">
      <c r="A224" s="39"/>
      <c r="B224" s="40"/>
      <c r="C224" s="39"/>
      <c r="D224" s="39" t="s">
        <v>235</v>
      </c>
      <c r="E224" s="40"/>
      <c r="F224" s="40"/>
      <c r="G224" s="41"/>
      <c r="H224" s="41"/>
      <c r="I224" s="41"/>
      <c r="J224" s="43"/>
      <c r="K224" s="44"/>
    </row>
    <row r="225" spans="1:11" s="19" customFormat="1" ht="15" x14ac:dyDescent="0.2">
      <c r="A225" s="39"/>
      <c r="B225" s="40"/>
      <c r="C225" s="39"/>
      <c r="D225" s="39" t="s">
        <v>236</v>
      </c>
      <c r="E225" s="40"/>
      <c r="F225" s="40"/>
      <c r="G225" s="41"/>
      <c r="H225" s="41"/>
      <c r="I225" s="41"/>
      <c r="J225" s="43"/>
      <c r="K225" s="44"/>
    </row>
    <row r="226" spans="1:11" s="19" customFormat="1" ht="15" x14ac:dyDescent="0.2">
      <c r="A226" s="39"/>
      <c r="B226" s="40">
        <v>119</v>
      </c>
      <c r="C226" s="39" t="s">
        <v>237</v>
      </c>
      <c r="D226" s="39" t="s">
        <v>238</v>
      </c>
      <c r="E226" s="40" t="s">
        <v>50</v>
      </c>
      <c r="F226" s="40">
        <v>214</v>
      </c>
      <c r="G226" s="41"/>
      <c r="H226" s="41"/>
      <c r="I226" s="41">
        <f>G226*F226</f>
        <v>0</v>
      </c>
      <c r="J226" s="43"/>
      <c r="K226" s="44"/>
    </row>
    <row r="227" spans="1:11" s="19" customFormat="1" ht="15" x14ac:dyDescent="0.2">
      <c r="A227" s="39"/>
      <c r="B227" s="40"/>
      <c r="C227" s="39"/>
      <c r="D227" s="39" t="s">
        <v>239</v>
      </c>
      <c r="E227" s="40"/>
      <c r="F227" s="40"/>
      <c r="G227" s="41"/>
      <c r="H227" s="41"/>
      <c r="I227" s="41"/>
      <c r="J227" s="43"/>
      <c r="K227" s="44"/>
    </row>
    <row r="228" spans="1:11" s="19" customFormat="1" ht="15" x14ac:dyDescent="0.2">
      <c r="A228" s="39"/>
      <c r="B228" s="40">
        <v>120</v>
      </c>
      <c r="C228" s="39" t="s">
        <v>240</v>
      </c>
      <c r="D228" s="39" t="s">
        <v>241</v>
      </c>
      <c r="E228" s="40" t="s">
        <v>89</v>
      </c>
      <c r="F228" s="40">
        <v>42</v>
      </c>
      <c r="G228" s="41"/>
      <c r="H228" s="41"/>
      <c r="I228" s="41">
        <f>G228*F228</f>
        <v>0</v>
      </c>
      <c r="J228" s="43"/>
      <c r="K228" s="44"/>
    </row>
    <row r="229" spans="1:11" s="19" customFormat="1" ht="15" x14ac:dyDescent="0.2">
      <c r="A229" s="39"/>
      <c r="B229" s="40"/>
      <c r="C229" s="39"/>
      <c r="D229" s="39" t="s">
        <v>242</v>
      </c>
      <c r="E229" s="40"/>
      <c r="F229" s="40"/>
      <c r="G229" s="41"/>
      <c r="H229" s="41"/>
      <c r="I229" s="41"/>
      <c r="J229" s="43"/>
      <c r="K229" s="44"/>
    </row>
    <row r="230" spans="1:11" s="22" customFormat="1" ht="15.75" x14ac:dyDescent="0.25">
      <c r="A230" s="71"/>
      <c r="B230" s="72"/>
      <c r="C230" s="71" t="s">
        <v>84</v>
      </c>
      <c r="D230" s="71"/>
      <c r="E230" s="72"/>
      <c r="F230" s="72"/>
      <c r="G230" s="73"/>
      <c r="H230" s="42">
        <f>SUM(H219:H229)</f>
        <v>0</v>
      </c>
      <c r="I230" s="42">
        <f>SUM(I219:I229)</f>
        <v>0</v>
      </c>
      <c r="J230" s="74"/>
      <c r="K230" s="72"/>
    </row>
    <row r="231" spans="1:11" s="19" customFormat="1" ht="15" x14ac:dyDescent="0.2">
      <c r="B231" s="20"/>
      <c r="E231" s="20"/>
      <c r="F231" s="20"/>
      <c r="G231" s="21"/>
      <c r="H231" s="21"/>
      <c r="I231" s="21"/>
      <c r="J231" s="20"/>
      <c r="K231" s="20"/>
    </row>
    <row r="232" spans="1:11" s="19" customFormat="1" ht="18" x14ac:dyDescent="0.25">
      <c r="B232" s="20"/>
      <c r="C232" s="107"/>
      <c r="D232" s="108"/>
      <c r="E232" s="109"/>
      <c r="F232" s="109" t="s">
        <v>243</v>
      </c>
      <c r="G232" s="110"/>
      <c r="H232" s="21"/>
      <c r="I232" s="21"/>
      <c r="J232" s="20"/>
      <c r="K232" s="20"/>
    </row>
    <row r="233" spans="1:11" s="19" customFormat="1" ht="14.85" customHeight="1" x14ac:dyDescent="0.25">
      <c r="B233" s="20"/>
      <c r="C233" s="107"/>
      <c r="E233" s="20"/>
      <c r="F233" s="111"/>
      <c r="G233" s="21"/>
      <c r="H233" s="21"/>
      <c r="I233" s="21"/>
      <c r="J233" s="20"/>
      <c r="K233" s="20"/>
    </row>
    <row r="234" spans="1:11" ht="23.85" customHeight="1" x14ac:dyDescent="0.25">
      <c r="B234" s="1"/>
      <c r="C234" s="112" t="s">
        <v>244</v>
      </c>
      <c r="D234" s="113" t="s">
        <v>245</v>
      </c>
      <c r="E234" s="33"/>
      <c r="F234" s="33"/>
      <c r="G234" s="36"/>
      <c r="H234" s="36"/>
      <c r="I234" s="36"/>
      <c r="J234" s="33"/>
      <c r="K234" s="114"/>
    </row>
    <row r="235" spans="1:11" s="19" customFormat="1" ht="23.85" customHeight="1" x14ac:dyDescent="0.25">
      <c r="B235" s="20"/>
      <c r="C235" s="112" t="s">
        <v>246</v>
      </c>
      <c r="D235" s="113" t="s">
        <v>247</v>
      </c>
      <c r="E235" s="65"/>
      <c r="F235" s="115"/>
      <c r="G235" s="68"/>
      <c r="H235" s="68"/>
      <c r="I235" s="68"/>
      <c r="J235" s="65"/>
      <c r="K235" s="116"/>
    </row>
    <row r="236" spans="1:11" s="19" customFormat="1" ht="15" x14ac:dyDescent="0.2">
      <c r="B236" s="20"/>
      <c r="E236" s="20"/>
      <c r="F236" s="20"/>
      <c r="G236" s="21"/>
      <c r="H236" s="21"/>
      <c r="I236" s="21"/>
      <c r="J236" s="20"/>
      <c r="K236" s="20"/>
    </row>
    <row r="237" spans="1:11" s="117" customFormat="1" x14ac:dyDescent="0.2">
      <c r="B237" s="118"/>
      <c r="D237" s="117" t="s">
        <v>248</v>
      </c>
      <c r="E237" s="118"/>
      <c r="F237" s="118"/>
      <c r="G237" s="119"/>
      <c r="H237" s="119"/>
      <c r="I237" s="119"/>
      <c r="J237" s="118"/>
      <c r="K237" s="118"/>
    </row>
    <row r="238" spans="1:11" s="117" customFormat="1" x14ac:dyDescent="0.2">
      <c r="B238" s="118"/>
      <c r="D238" s="117" t="s">
        <v>249</v>
      </c>
      <c r="E238" s="118"/>
      <c r="F238" s="118"/>
      <c r="G238" s="119"/>
      <c r="H238" s="119"/>
      <c r="I238" s="119"/>
      <c r="J238" s="118"/>
      <c r="K238" s="118"/>
    </row>
    <row r="239" spans="1:11" s="117" customFormat="1" x14ac:dyDescent="0.2">
      <c r="B239" s="118"/>
      <c r="D239" s="117" t="s">
        <v>250</v>
      </c>
      <c r="E239" s="118"/>
      <c r="F239" s="118"/>
      <c r="G239" s="119"/>
      <c r="H239" s="119"/>
      <c r="I239" s="119"/>
      <c r="J239" s="118"/>
      <c r="K239" s="118"/>
    </row>
    <row r="240" spans="1:11" s="19" customFormat="1" ht="15" x14ac:dyDescent="0.2">
      <c r="B240" s="20"/>
      <c r="C240" s="19" t="s">
        <v>251</v>
      </c>
      <c r="E240" s="20"/>
      <c r="F240" s="20"/>
      <c r="G240" s="21"/>
      <c r="H240" s="21"/>
      <c r="I240" s="21"/>
      <c r="J240" s="20"/>
      <c r="K240" s="20"/>
    </row>
    <row r="241" spans="2:11" s="19" customFormat="1" ht="15" x14ac:dyDescent="0.2">
      <c r="B241" s="20"/>
      <c r="D241" s="19" t="s">
        <v>252</v>
      </c>
      <c r="E241" s="20"/>
      <c r="F241" s="20"/>
      <c r="G241" s="21"/>
      <c r="H241" s="21"/>
      <c r="I241" s="21"/>
      <c r="J241" s="20"/>
      <c r="K241" s="20"/>
    </row>
    <row r="242" spans="2:11" s="19" customFormat="1" ht="15.75" x14ac:dyDescent="0.25">
      <c r="B242" s="20"/>
      <c r="C242" s="22" t="s">
        <v>9</v>
      </c>
      <c r="E242" s="20"/>
      <c r="F242" s="20"/>
      <c r="G242" s="21"/>
      <c r="H242" s="21"/>
      <c r="I242" s="21"/>
      <c r="J242" s="20"/>
      <c r="K242" s="20"/>
    </row>
    <row r="243" spans="2:11" s="19" customFormat="1" ht="15.75" x14ac:dyDescent="0.25">
      <c r="B243" s="20"/>
      <c r="C243" s="22" t="s">
        <v>10</v>
      </c>
      <c r="E243" s="20"/>
      <c r="F243" s="20"/>
      <c r="G243" s="21"/>
      <c r="H243" s="21"/>
      <c r="I243" s="21"/>
      <c r="J243" s="20"/>
      <c r="K243" s="20"/>
    </row>
    <row r="244" spans="2:11" s="19" customFormat="1" ht="15.75" x14ac:dyDescent="0.25">
      <c r="B244" s="20"/>
      <c r="C244" s="22" t="s">
        <v>11</v>
      </c>
      <c r="E244" s="20"/>
      <c r="F244" s="20"/>
      <c r="G244" s="21"/>
      <c r="H244" s="21"/>
      <c r="I244" s="21"/>
      <c r="J244" s="20"/>
      <c r="K244" s="20"/>
    </row>
    <row r="245" spans="2:11" s="19" customFormat="1" ht="15.75" x14ac:dyDescent="0.25">
      <c r="B245" s="20"/>
      <c r="C245" s="22"/>
      <c r="E245" s="20"/>
      <c r="F245" s="20"/>
      <c r="G245" s="21"/>
      <c r="H245" s="21"/>
      <c r="I245" s="21"/>
      <c r="J245" s="20"/>
      <c r="K245" s="20"/>
    </row>
    <row r="246" spans="2:11" s="19" customFormat="1" ht="15.75" x14ac:dyDescent="0.25">
      <c r="B246" s="20"/>
      <c r="C246" s="71"/>
      <c r="D246" s="120" t="s">
        <v>253</v>
      </c>
      <c r="E246" s="121"/>
      <c r="F246" s="121"/>
      <c r="G246" s="122"/>
      <c r="H246" s="122"/>
      <c r="I246" s="123"/>
      <c r="J246" s="121"/>
      <c r="K246" s="124"/>
    </row>
    <row r="247" spans="2:11" s="125" customFormat="1" x14ac:dyDescent="0.2">
      <c r="B247" s="126"/>
      <c r="C247" s="127" t="s">
        <v>254</v>
      </c>
      <c r="D247" s="128" t="s">
        <v>255</v>
      </c>
      <c r="E247" s="129"/>
      <c r="F247" s="129"/>
      <c r="G247" s="130" t="s">
        <v>256</v>
      </c>
      <c r="H247" s="130" t="s">
        <v>257</v>
      </c>
      <c r="I247" s="131"/>
      <c r="J247" s="129"/>
      <c r="K247" s="132"/>
    </row>
    <row r="248" spans="2:11" s="19" customFormat="1" ht="15" x14ac:dyDescent="0.2">
      <c r="B248" s="20"/>
      <c r="C248" s="133" t="s">
        <v>258</v>
      </c>
      <c r="D248" s="134" t="s">
        <v>259</v>
      </c>
      <c r="E248" s="135"/>
      <c r="F248" s="135"/>
      <c r="G248" s="136">
        <f>H17</f>
        <v>0</v>
      </c>
      <c r="H248" s="136">
        <f>I17</f>
        <v>0</v>
      </c>
      <c r="I248" s="137"/>
      <c r="J248" s="135"/>
      <c r="K248" s="138"/>
    </row>
    <row r="249" spans="2:11" s="19" customFormat="1" ht="15" x14ac:dyDescent="0.2">
      <c r="B249" s="20"/>
      <c r="C249" s="133" t="s">
        <v>260</v>
      </c>
      <c r="D249" s="134" t="s">
        <v>261</v>
      </c>
      <c r="E249" s="135"/>
      <c r="F249" s="135"/>
      <c r="G249" s="136">
        <f>H21</f>
        <v>0</v>
      </c>
      <c r="H249" s="136">
        <f>I21</f>
        <v>0</v>
      </c>
      <c r="I249" s="137"/>
      <c r="J249" s="135"/>
      <c r="K249" s="138"/>
    </row>
    <row r="250" spans="2:11" s="19" customFormat="1" ht="15" x14ac:dyDescent="0.2">
      <c r="B250" s="20"/>
      <c r="C250" s="133" t="s">
        <v>262</v>
      </c>
      <c r="D250" s="134" t="s">
        <v>263</v>
      </c>
      <c r="E250" s="135"/>
      <c r="F250" s="135"/>
      <c r="G250" s="136"/>
      <c r="H250" s="136"/>
      <c r="I250" s="137"/>
      <c r="J250" s="135"/>
      <c r="K250" s="138"/>
    </row>
    <row r="251" spans="2:11" s="19" customFormat="1" ht="15" x14ac:dyDescent="0.2">
      <c r="B251" s="20"/>
      <c r="C251" s="133" t="s">
        <v>264</v>
      </c>
      <c r="D251" s="134" t="s">
        <v>265</v>
      </c>
      <c r="E251" s="135"/>
      <c r="F251" s="135"/>
      <c r="G251" s="136">
        <f>H59</f>
        <v>0</v>
      </c>
      <c r="H251" s="136">
        <f>I59</f>
        <v>0</v>
      </c>
      <c r="I251" s="137"/>
      <c r="J251" s="135"/>
      <c r="K251" s="138"/>
    </row>
    <row r="252" spans="2:11" s="19" customFormat="1" ht="15" x14ac:dyDescent="0.2">
      <c r="C252" s="133" t="s">
        <v>266</v>
      </c>
      <c r="D252" s="134" t="s">
        <v>267</v>
      </c>
      <c r="E252" s="135"/>
      <c r="F252" s="135"/>
      <c r="G252" s="136">
        <f>H95</f>
        <v>0</v>
      </c>
      <c r="H252" s="136">
        <f>I95</f>
        <v>0</v>
      </c>
      <c r="I252" s="137"/>
      <c r="J252" s="135"/>
      <c r="K252" s="138"/>
    </row>
    <row r="253" spans="2:11" s="19" customFormat="1" ht="15" x14ac:dyDescent="0.2">
      <c r="C253" s="133" t="s">
        <v>268</v>
      </c>
      <c r="D253" s="134" t="s">
        <v>269</v>
      </c>
      <c r="E253" s="135"/>
      <c r="F253" s="135"/>
      <c r="G253" s="136">
        <f>H115</f>
        <v>0</v>
      </c>
      <c r="H253" s="136">
        <f>I115</f>
        <v>0</v>
      </c>
      <c r="I253" s="137"/>
      <c r="J253" s="135"/>
      <c r="K253" s="138"/>
    </row>
    <row r="254" spans="2:11" s="19" customFormat="1" ht="15" x14ac:dyDescent="0.2">
      <c r="C254" s="133" t="s">
        <v>270</v>
      </c>
      <c r="D254" s="134" t="s">
        <v>271</v>
      </c>
      <c r="E254" s="135"/>
      <c r="F254" s="135"/>
      <c r="G254" s="136">
        <f>H136</f>
        <v>0</v>
      </c>
      <c r="H254" s="136">
        <f>I136</f>
        <v>0</v>
      </c>
      <c r="I254" s="137"/>
      <c r="J254" s="135"/>
      <c r="K254" s="138"/>
    </row>
    <row r="255" spans="2:11" s="19" customFormat="1" ht="15" x14ac:dyDescent="0.2">
      <c r="C255" s="133" t="s">
        <v>272</v>
      </c>
      <c r="D255" s="134" t="s">
        <v>273</v>
      </c>
      <c r="E255" s="135"/>
      <c r="F255" s="135"/>
      <c r="G255" s="136">
        <f>H163</f>
        <v>0</v>
      </c>
      <c r="H255" s="136">
        <f>I163</f>
        <v>0</v>
      </c>
      <c r="I255" s="137"/>
      <c r="J255" s="135"/>
      <c r="K255" s="138"/>
    </row>
    <row r="256" spans="2:11" s="19" customFormat="1" ht="15" x14ac:dyDescent="0.2">
      <c r="C256" s="133" t="s">
        <v>274</v>
      </c>
      <c r="D256" s="134" t="s">
        <v>275</v>
      </c>
      <c r="E256" s="135"/>
      <c r="F256" s="135"/>
      <c r="G256" s="136">
        <f>H185</f>
        <v>0</v>
      </c>
      <c r="H256" s="136">
        <f>I185</f>
        <v>0</v>
      </c>
      <c r="I256" s="137"/>
      <c r="J256" s="135"/>
      <c r="K256" s="138"/>
    </row>
    <row r="257" spans="3:11" s="19" customFormat="1" ht="15" x14ac:dyDescent="0.2">
      <c r="C257" s="133"/>
      <c r="D257" s="134"/>
      <c r="E257" s="135"/>
      <c r="F257" s="135"/>
      <c r="G257" s="136"/>
      <c r="H257" s="136"/>
      <c r="I257" s="137"/>
      <c r="J257" s="135"/>
      <c r="K257" s="138"/>
    </row>
    <row r="258" spans="3:11" s="19" customFormat="1" ht="15" x14ac:dyDescent="0.2">
      <c r="C258" s="133"/>
      <c r="D258" s="128" t="s">
        <v>276</v>
      </c>
      <c r="E258" s="129"/>
      <c r="F258" s="129"/>
      <c r="G258" s="139">
        <f>SUM(G248:G257)</f>
        <v>0</v>
      </c>
      <c r="H258" s="139">
        <f>SUM(H248:H257)</f>
        <v>0</v>
      </c>
      <c r="I258" s="137"/>
      <c r="J258" s="135"/>
      <c r="K258" s="138"/>
    </row>
    <row r="259" spans="3:11" s="19" customFormat="1" ht="15.75" x14ac:dyDescent="0.25">
      <c r="C259" s="140" t="s">
        <v>277</v>
      </c>
      <c r="D259" s="141" t="s">
        <v>278</v>
      </c>
      <c r="E259" s="142"/>
      <c r="F259" s="142"/>
      <c r="G259" s="143"/>
      <c r="H259" s="143"/>
      <c r="I259" s="144">
        <f>G258+H258</f>
        <v>0</v>
      </c>
      <c r="J259" s="135"/>
      <c r="K259" s="138"/>
    </row>
    <row r="260" spans="3:11" s="19" customFormat="1" ht="15" x14ac:dyDescent="0.2">
      <c r="C260" s="133" t="s">
        <v>279</v>
      </c>
      <c r="D260" s="134" t="s">
        <v>280</v>
      </c>
      <c r="E260" s="135"/>
      <c r="F260" s="135"/>
      <c r="G260" s="136"/>
      <c r="H260" s="136"/>
      <c r="I260" s="137"/>
      <c r="J260" s="135"/>
      <c r="K260" s="138"/>
    </row>
    <row r="261" spans="3:11" s="19" customFormat="1" ht="15" x14ac:dyDescent="0.2">
      <c r="C261" s="145" t="s">
        <v>281</v>
      </c>
      <c r="D261" s="146" t="s">
        <v>282</v>
      </c>
      <c r="E261" s="135"/>
      <c r="F261" s="135"/>
      <c r="G261" s="136">
        <f>H196</f>
        <v>0</v>
      </c>
      <c r="H261" s="136">
        <f>I196</f>
        <v>0</v>
      </c>
      <c r="I261" s="137"/>
      <c r="J261" s="135"/>
      <c r="K261" s="138"/>
    </row>
    <row r="262" spans="3:11" s="19" customFormat="1" ht="15" x14ac:dyDescent="0.2">
      <c r="C262" s="145" t="s">
        <v>283</v>
      </c>
      <c r="D262" s="146" t="s">
        <v>284</v>
      </c>
      <c r="E262" s="135"/>
      <c r="F262" s="135"/>
      <c r="G262" s="136">
        <f>H202</f>
        <v>0</v>
      </c>
      <c r="H262" s="136">
        <f>I202</f>
        <v>0</v>
      </c>
      <c r="I262" s="137"/>
      <c r="J262" s="135"/>
      <c r="K262" s="138"/>
    </row>
    <row r="263" spans="3:11" s="19" customFormat="1" ht="15" x14ac:dyDescent="0.2">
      <c r="C263" s="145" t="s">
        <v>285</v>
      </c>
      <c r="D263" s="146" t="s">
        <v>286</v>
      </c>
      <c r="E263" s="135"/>
      <c r="F263" s="135"/>
      <c r="G263" s="136">
        <f>H208</f>
        <v>0</v>
      </c>
      <c r="H263" s="136">
        <f>I208</f>
        <v>0</v>
      </c>
      <c r="I263" s="137"/>
      <c r="J263" s="135"/>
      <c r="K263" s="138"/>
    </row>
    <row r="264" spans="3:11" s="19" customFormat="1" ht="15" x14ac:dyDescent="0.2">
      <c r="C264" s="145" t="s">
        <v>287</v>
      </c>
      <c r="D264" s="146" t="s">
        <v>288</v>
      </c>
      <c r="E264" s="135"/>
      <c r="F264" s="135"/>
      <c r="G264" s="136">
        <f>H215</f>
        <v>0</v>
      </c>
      <c r="H264" s="136">
        <f>I215</f>
        <v>0</v>
      </c>
      <c r="I264" s="137"/>
      <c r="J264" s="135"/>
      <c r="K264" s="138"/>
    </row>
    <row r="265" spans="3:11" s="19" customFormat="1" ht="15" x14ac:dyDescent="0.2">
      <c r="C265" s="147" t="s">
        <v>285</v>
      </c>
      <c r="D265" s="134" t="s">
        <v>289</v>
      </c>
      <c r="E265" s="135"/>
      <c r="F265" s="135"/>
      <c r="G265" s="136">
        <f>H230</f>
        <v>0</v>
      </c>
      <c r="H265" s="136">
        <f>I230</f>
        <v>0</v>
      </c>
      <c r="I265" s="137"/>
      <c r="J265" s="135"/>
      <c r="K265" s="138"/>
    </row>
    <row r="266" spans="3:11" s="19" customFormat="1" ht="15" x14ac:dyDescent="0.2">
      <c r="C266" s="133"/>
      <c r="D266" s="128" t="s">
        <v>290</v>
      </c>
      <c r="E266" s="129"/>
      <c r="F266" s="129"/>
      <c r="G266" s="139">
        <f>SUM(G261:G265)</f>
        <v>0</v>
      </c>
      <c r="H266" s="139">
        <f>SUM(H261:H265)</f>
        <v>0</v>
      </c>
      <c r="I266" s="137"/>
      <c r="J266" s="135"/>
      <c r="K266" s="138"/>
    </row>
    <row r="267" spans="3:11" s="19" customFormat="1" ht="15.75" x14ac:dyDescent="0.25">
      <c r="C267" s="140" t="s">
        <v>291</v>
      </c>
      <c r="D267" s="141" t="s">
        <v>278</v>
      </c>
      <c r="E267" s="148"/>
      <c r="F267" s="148"/>
      <c r="G267" s="149"/>
      <c r="H267" s="143"/>
      <c r="I267" s="144">
        <f>H266+G266</f>
        <v>0</v>
      </c>
      <c r="J267" s="121"/>
      <c r="K267" s="124"/>
    </row>
    <row r="268" spans="3:11" s="19" customFormat="1" ht="15" x14ac:dyDescent="0.2">
      <c r="C268" s="40"/>
      <c r="D268" s="150"/>
      <c r="E268" s="121"/>
      <c r="F268" s="121"/>
      <c r="G268" s="151"/>
      <c r="H268" s="151"/>
      <c r="I268" s="152"/>
      <c r="J268" s="121"/>
      <c r="K268" s="124"/>
    </row>
    <row r="269" spans="3:11" s="19" customFormat="1" ht="15.75" x14ac:dyDescent="0.25">
      <c r="C269" s="39"/>
      <c r="D269" s="153" t="s">
        <v>292</v>
      </c>
      <c r="E269" s="154"/>
      <c r="F269" s="154"/>
      <c r="G269" s="155"/>
      <c r="H269" s="155"/>
      <c r="I269" s="156">
        <f>SUM(I259:I267)</f>
        <v>0</v>
      </c>
      <c r="J269" s="121"/>
      <c r="K269" s="124"/>
    </row>
    <row r="270" spans="3:11" s="19" customFormat="1" ht="15" x14ac:dyDescent="0.2">
      <c r="C270" s="39"/>
      <c r="D270" s="150"/>
      <c r="E270" s="121"/>
      <c r="F270" s="121"/>
      <c r="G270" s="151"/>
      <c r="H270" s="151"/>
      <c r="I270" s="152"/>
      <c r="J270" s="121"/>
      <c r="K270" s="124"/>
    </row>
    <row r="271" spans="3:11" s="19" customFormat="1" ht="15" x14ac:dyDescent="0.2">
      <c r="E271" s="20"/>
      <c r="F271" s="20"/>
      <c r="G271" s="21"/>
      <c r="H271" s="21"/>
      <c r="I271" s="21"/>
      <c r="J271" s="20"/>
      <c r="K271" s="20"/>
    </row>
    <row r="272" spans="3:11" s="22" customFormat="1" ht="15.75" x14ac:dyDescent="0.25">
      <c r="C272" s="125" t="s">
        <v>293</v>
      </c>
      <c r="D272" s="125" t="s">
        <v>294</v>
      </c>
      <c r="E272" s="157"/>
      <c r="F272" s="157"/>
      <c r="G272" s="158"/>
      <c r="H272" s="158"/>
      <c r="I272" s="158"/>
      <c r="J272" s="157"/>
      <c r="K272" s="157"/>
    </row>
    <row r="273" spans="3:11" s="19" customFormat="1" ht="15" x14ac:dyDescent="0.2">
      <c r="C273" s="125" t="s">
        <v>295</v>
      </c>
      <c r="D273" s="159" t="s">
        <v>296</v>
      </c>
      <c r="E273" s="20"/>
      <c r="F273" s="20"/>
      <c r="G273" s="21"/>
      <c r="H273" s="21"/>
      <c r="I273" s="21"/>
      <c r="J273" s="20"/>
      <c r="K273" s="20"/>
    </row>
    <row r="274" spans="3:11" s="19" customFormat="1" ht="15" x14ac:dyDescent="0.2">
      <c r="E274" s="20"/>
      <c r="F274" s="20"/>
      <c r="G274" s="21"/>
      <c r="H274" s="21"/>
      <c r="I274" s="21"/>
      <c r="J274" s="20"/>
      <c r="K274" s="20"/>
    </row>
    <row r="275" spans="3:11" s="19" customFormat="1" ht="15" x14ac:dyDescent="0.2">
      <c r="E275" s="20"/>
      <c r="F275" s="20"/>
      <c r="G275" s="21"/>
      <c r="H275" s="21"/>
      <c r="I275" s="21"/>
      <c r="J275" s="20"/>
      <c r="K275" s="20"/>
    </row>
    <row r="276" spans="3:11" s="19" customFormat="1" ht="15" x14ac:dyDescent="0.2">
      <c r="E276" s="20"/>
      <c r="F276" s="20"/>
      <c r="G276" s="21"/>
      <c r="H276" s="21"/>
      <c r="I276" s="21"/>
      <c r="J276" s="20"/>
      <c r="K276" s="20"/>
    </row>
    <row r="277" spans="3:11" s="19" customFormat="1" ht="15" x14ac:dyDescent="0.2">
      <c r="E277" s="20"/>
      <c r="F277" s="20"/>
      <c r="G277" s="21"/>
      <c r="H277" s="21"/>
      <c r="I277" s="21"/>
      <c r="J277" s="20"/>
      <c r="K277" s="20"/>
    </row>
    <row r="278" spans="3:11" s="19" customFormat="1" ht="15" x14ac:dyDescent="0.2">
      <c r="E278" s="20"/>
      <c r="F278" s="20"/>
      <c r="G278" s="21"/>
      <c r="H278" s="21"/>
      <c r="I278" s="21"/>
      <c r="J278" s="20"/>
      <c r="K278" s="20"/>
    </row>
    <row r="279" spans="3:11" s="19" customFormat="1" ht="15" x14ac:dyDescent="0.2">
      <c r="E279" s="20"/>
      <c r="F279" s="20"/>
      <c r="G279" s="21"/>
      <c r="H279" s="21"/>
      <c r="I279" s="21"/>
      <c r="J279" s="20"/>
      <c r="K279" s="20"/>
    </row>
    <row r="280" spans="3:11" s="19" customFormat="1" ht="15" x14ac:dyDescent="0.2">
      <c r="E280" s="20"/>
      <c r="F280" s="20"/>
      <c r="G280" s="21"/>
      <c r="H280" s="21"/>
      <c r="I280" s="21"/>
      <c r="J280" s="20"/>
      <c r="K280" s="20"/>
    </row>
    <row r="281" spans="3:11" s="19" customFormat="1" ht="15" x14ac:dyDescent="0.2">
      <c r="E281" s="20"/>
      <c r="F281" s="20"/>
      <c r="G281" s="21"/>
      <c r="H281" s="21"/>
      <c r="I281" s="21"/>
      <c r="J281" s="20"/>
      <c r="K281" s="20"/>
    </row>
    <row r="282" spans="3:11" s="19" customFormat="1" ht="15" x14ac:dyDescent="0.2">
      <c r="E282" s="20"/>
      <c r="F282" s="20"/>
      <c r="G282" s="21"/>
      <c r="H282" s="21"/>
      <c r="I282" s="21"/>
      <c r="J282" s="20"/>
      <c r="K282" s="20"/>
    </row>
    <row r="283" spans="3:11" s="19" customFormat="1" ht="15" x14ac:dyDescent="0.2">
      <c r="E283" s="20"/>
      <c r="F283" s="20"/>
      <c r="G283" s="21"/>
      <c r="H283" s="21"/>
      <c r="I283" s="21"/>
      <c r="J283" s="20"/>
      <c r="K283" s="20"/>
    </row>
    <row r="295" spans="3:3" x14ac:dyDescent="0.2">
      <c r="C295" t="s">
        <v>203</v>
      </c>
    </row>
    <row r="297" spans="3:3" x14ac:dyDescent="0.2">
      <c r="C297" t="s">
        <v>150</v>
      </c>
    </row>
  </sheetData>
  <sheetProtection selectLockedCells="1" selectUnlockedCells="1"/>
  <mergeCells count="2">
    <mergeCell ref="C1:K1"/>
    <mergeCell ref="C8:K8"/>
  </mergeCells>
  <pageMargins left="0.59027777777777779" right="0.59027777777777779" top="0.78749999999999998" bottom="0.95416666666666661" header="0.51180555555555551" footer="0.78749999999999998"/>
  <pageSetup paperSize="9" scale="65" firstPageNumber="0" orientation="portrait" horizontalDpi="300" verticalDpi="300"/>
  <headerFooter alignWithMargins="0">
    <oddFooter>&amp;C&amp;"Times New Roman,obyčejné"&amp;12&amp;P</oddFooter>
  </headerFooter>
  <rowBreaks count="1" manualBreakCount="1">
    <brk id="2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dcterms:created xsi:type="dcterms:W3CDTF">2020-08-10T14:24:23Z</dcterms:created>
  <dcterms:modified xsi:type="dcterms:W3CDTF">2020-08-10T14:24:23Z</dcterms:modified>
</cp:coreProperties>
</file>